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ITAIGRO 2\CUENTA SAAGNET\cuenta sacgnet\Información Contable\"/>
    </mc:Choice>
  </mc:AlternateContent>
  <xr:revisionPtr revIDLastSave="0" documentId="13_ncr:1_{4A49C567-133B-4496-B3E4-9D9DEB7CBB6E}" xr6:coauthVersionLast="47" xr6:coauthVersionMax="47" xr10:uidLastSave="{00000000-0000-0000-0000-000000000000}"/>
  <bookViews>
    <workbookView xWindow="-120" yWindow="-120" windowWidth="29040" windowHeight="15840" tabRatio="814" firstSheet="8" activeTab="18" xr2:uid="{00000000-000D-0000-FFFF-FFFF00000000}"/>
  </bookViews>
  <sheets>
    <sheet name="EA01INGR_BENEF" sheetId="25" r:id="rId1"/>
    <sheet name="EA02GTOS YO.PERD" sheetId="27" r:id="rId2"/>
    <sheet name="ESF01EFE Y EQUIV." sheetId="16" r:id="rId3"/>
    <sheet name="ESF02 DER.REC.EFE.YEQUIV. Y BYS" sheetId="17" r:id="rId4"/>
    <sheet name="ESF03 INVENTARIOS" sheetId="32" r:id="rId5"/>
    <sheet name="ESF04 almacenes" sheetId="33" r:id="rId6"/>
    <sheet name="ESF06 BMIEI" sheetId="20" r:id="rId7"/>
    <sheet name="ESF05INVER.FINANC" sheetId="18" r:id="rId8"/>
    <sheet name="ESF07 ESTIM Y DETER." sheetId="21" r:id="rId9"/>
    <sheet name="ESF08 OTROS ACT" sheetId="22" r:id="rId10"/>
    <sheet name="ESF09 CYDXP" sheetId="34" r:id="rId11"/>
    <sheet name="ESF10 FOND Y B TERC" sheetId="23" r:id="rId12"/>
    <sheet name="ESF11 PASIV.DIF" sheetId="24" r:id="rId13"/>
    <sheet name="ESF12 PROVISIONES" sheetId="35" r:id="rId14"/>
    <sheet name="ESF13 OTROS PASIV" sheetId="36" r:id="rId15"/>
    <sheet name="EVHP01" sheetId="28" r:id="rId16"/>
    <sheet name="EFE01" sheetId="37" r:id="rId17"/>
    <sheet name="CONC. INGR" sheetId="39" r:id="rId18"/>
    <sheet name="CONC.EGRE" sheetId="40" r:id="rId19"/>
  </sheets>
  <definedNames>
    <definedName name="_xlnm.Print_Area" localSheetId="17">'CONC. INGR'!$A$4:$H$41</definedName>
    <definedName name="_xlnm.Print_Area" localSheetId="18">'CONC.EGRE'!$A$1:$O$58</definedName>
    <definedName name="_xlnm.Print_Area" localSheetId="9">'ESF08 OTROS ACT'!$A$1:$F$38</definedName>
    <definedName name="_xlnm.Print_Area" localSheetId="12">'ESF11 PASIV.DIF'!$A$1:$F$37</definedName>
    <definedName name="_xlnm.Print_Area" localSheetId="13">'ESF12 PROVISIONES'!$A$1:$G$43</definedName>
    <definedName name="_xlnm.Print_Area" localSheetId="15">EVHP01!$A$1:$I$34</definedName>
    <definedName name="_xlnm.Print_Titles" localSheetId="0">EA01INGR_BENEF!$7:$7</definedName>
    <definedName name="_xlnm.Print_Titles" localSheetId="1">'EA02GTOS YO.PERD'!$17:$17</definedName>
    <definedName name="_xlnm.Print_Titles" localSheetId="16">'EFE01'!$1:$8</definedName>
    <definedName name="_xlnm.Print_Titles" localSheetId="10">'ESF09 CYDXP'!$8:$9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25" l="1"/>
  <c r="C53" i="25"/>
  <c r="C74" i="25"/>
  <c r="C67" i="25" s="1"/>
  <c r="D16" i="20"/>
  <c r="D20" i="17"/>
  <c r="D11" i="17" s="1"/>
  <c r="D28" i="17" s="1"/>
  <c r="C20" i="17"/>
  <c r="C11" i="17"/>
  <c r="C28" i="17"/>
  <c r="C109" i="25" l="1"/>
  <c r="F25" i="39" l="1"/>
  <c r="E12" i="28"/>
  <c r="E13" i="28"/>
  <c r="E14" i="28"/>
  <c r="E15" i="28"/>
  <c r="E17" i="28" s="1"/>
  <c r="E11" i="28"/>
  <c r="D17" i="28"/>
  <c r="C30" i="34"/>
  <c r="D24" i="34"/>
  <c r="E24" i="34"/>
  <c r="F24" i="34"/>
  <c r="G24" i="34"/>
  <c r="G31" i="34" s="1"/>
  <c r="C24" i="34"/>
  <c r="E31" i="34"/>
  <c r="D16" i="34"/>
  <c r="E16" i="34"/>
  <c r="F16" i="34"/>
  <c r="G16" i="34"/>
  <c r="D14" i="34"/>
  <c r="E14" i="34"/>
  <c r="F14" i="34"/>
  <c r="G14" i="34"/>
  <c r="G11" i="34"/>
  <c r="D11" i="34"/>
  <c r="E11" i="34"/>
  <c r="F11" i="34"/>
  <c r="C29" i="34"/>
  <c r="C28" i="34"/>
  <c r="C27" i="34"/>
  <c r="C21" i="34"/>
  <c r="C15" i="34"/>
  <c r="C14" i="34" s="1"/>
  <c r="C13" i="34"/>
  <c r="C17" i="34"/>
  <c r="C18" i="34"/>
  <c r="C19" i="34"/>
  <c r="C20" i="34"/>
  <c r="C22" i="34"/>
  <c r="C23" i="34"/>
  <c r="C25" i="34"/>
  <c r="C12" i="34"/>
  <c r="C11" i="34" s="1"/>
  <c r="C16" i="17"/>
  <c r="C21" i="17"/>
  <c r="C15" i="17"/>
  <c r="C14" i="17" s="1"/>
  <c r="C13" i="17"/>
  <c r="C17" i="17"/>
  <c r="C18" i="17"/>
  <c r="C19" i="17"/>
  <c r="C12" i="17"/>
  <c r="C24" i="17"/>
  <c r="C25" i="17"/>
  <c r="C26" i="17"/>
  <c r="C27" i="17"/>
  <c r="C23" i="17"/>
  <c r="D22" i="17"/>
  <c r="E22" i="17"/>
  <c r="D18" i="16"/>
  <c r="D11" i="16"/>
  <c r="D10" i="34" l="1"/>
  <c r="G10" i="34"/>
  <c r="E10" i="34"/>
  <c r="D31" i="34"/>
  <c r="C16" i="34"/>
  <c r="F10" i="34"/>
  <c r="F31" i="34"/>
  <c r="C26" i="34"/>
  <c r="C22" i="17"/>
  <c r="G26" i="37"/>
  <c r="C10" i="34" l="1"/>
  <c r="C31" i="34"/>
  <c r="D34" i="20"/>
  <c r="C34" i="20"/>
  <c r="D23" i="20"/>
  <c r="C23" i="20"/>
  <c r="D15" i="27"/>
  <c r="C15" i="27"/>
  <c r="E28" i="17" l="1"/>
  <c r="F34" i="40" l="1"/>
  <c r="F11" i="40"/>
  <c r="F43" i="40" l="1"/>
  <c r="F20" i="39"/>
  <c r="F12" i="39"/>
  <c r="H32" i="37" l="1"/>
  <c r="G32" i="37"/>
  <c r="H26" i="37"/>
  <c r="H17" i="37"/>
  <c r="G17" i="37"/>
  <c r="D14" i="36"/>
  <c r="C17" i="28" l="1"/>
  <c r="E8" i="28" l="1"/>
  <c r="E10" i="28"/>
  <c r="E9" i="28"/>
  <c r="D21" i="27"/>
  <c r="E45" i="20"/>
  <c r="E44" i="20"/>
  <c r="E43" i="20"/>
  <c r="E42" i="20"/>
  <c r="E41" i="20"/>
  <c r="E40" i="20"/>
  <c r="C9" i="25" l="1"/>
  <c r="C21" i="27"/>
  <c r="D29" i="20"/>
  <c r="C29" i="20"/>
  <c r="C8" i="25" l="1"/>
  <c r="E29" i="20"/>
  <c r="D9" i="25" l="1"/>
  <c r="D67" i="25"/>
  <c r="D74" i="25" s="1"/>
  <c r="D109" i="25" s="1"/>
  <c r="C16" i="20"/>
  <c r="D8" i="25" l="1"/>
  <c r="D63" i="25"/>
  <c r="D75" i="25"/>
  <c r="D18" i="24"/>
  <c r="C22" i="23"/>
  <c r="D19" i="22"/>
  <c r="C19" i="22"/>
  <c r="C16" i="18"/>
  <c r="D26" i="16"/>
</calcChain>
</file>

<file path=xl/sharedStrings.xml><?xml version="1.0" encoding="utf-8"?>
<sst xmlns="http://schemas.openxmlformats.org/spreadsheetml/2006/main" count="932" uniqueCount="674">
  <si>
    <t>Concepto</t>
  </si>
  <si>
    <t>Efectivo y Equivalentes</t>
  </si>
  <si>
    <t>Activos Intangibles</t>
  </si>
  <si>
    <t>Activos Diferidos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</si>
  <si>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</si>
  <si>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</si>
  <si>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</si>
  <si>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</si>
  <si>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</si>
  <si>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</si>
  <si>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</si>
  <si>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</si>
  <si>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</si>
  <si>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</si>
  <si>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</si>
  <si>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</si>
  <si>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</si>
  <si>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</si>
  <si>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</si>
  <si>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 xml:space="preserve">Importe pendiente de cobro </t>
  </si>
  <si>
    <t>Montos sujetos a algún tipo de juicio</t>
  </si>
  <si>
    <t>Factibilidad de cobro</t>
  </si>
  <si>
    <t>Inversiones Financieras</t>
  </si>
  <si>
    <t>Características</t>
  </si>
  <si>
    <t>Nombre del Fideicomiso</t>
  </si>
  <si>
    <t>Objeto del Fideicomiso</t>
  </si>
  <si>
    <t>Total:</t>
  </si>
  <si>
    <t>Bienes Muebles, Inmuebles e Intangibles</t>
  </si>
  <si>
    <t>Bienes Muebles e Inmuebles</t>
  </si>
  <si>
    <t>Nombre de la Cuenta</t>
  </si>
  <si>
    <t>Amortización Acumulada</t>
  </si>
  <si>
    <t>Estimaciones y Deterioros</t>
  </si>
  <si>
    <t>Criterios para la Determinación de las Estimaciones</t>
  </si>
  <si>
    <t>Observaciones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</si>
  <si>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</si>
  <si>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</si>
  <si>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</si>
  <si>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</si>
  <si>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</si>
  <si>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</si>
  <si>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</si>
  <si>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</si>
  <si>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</si>
  <si>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</si>
  <si>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</si>
  <si>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</si>
  <si>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</si>
  <si>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</si>
  <si>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</si>
  <si>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Fondos con afectación específica</t>
  </si>
  <si>
    <t>Bajo protesta de decir verdad declaramos que los Estados Financieros y sus Notas son razonablemente correctos y responsabilidad del emisor</t>
  </si>
  <si>
    <t>Ente público: INSTITUTO DE TRANSPARENCIA, ACCESO A LA INFORMACIÓN Y PROTECCIÓN DE DATOS PERSONALES DEL ESTADO DE GUERRERO</t>
  </si>
  <si>
    <t>Ente público:  INSTITUTO DE TRANSPARENCIA, ACCESO A LA INFORMACIÓN Y PROTECCIÓN DE DATOS PERSONALES DEL ESTADO DE GUERRERO</t>
  </si>
  <si>
    <t>El ITAIGRO no cuenta con inversiones financieras durante el periodo que se informa.</t>
  </si>
  <si>
    <t xml:space="preserve">MÉTODO DE MÁXIMOS AUTORIZADOS POR LEY </t>
  </si>
  <si>
    <t>BUENO</t>
  </si>
  <si>
    <t>1251-0-5910</t>
  </si>
  <si>
    <t>SOFTWARE</t>
  </si>
  <si>
    <t xml:space="preserve">POR USO </t>
  </si>
  <si>
    <t>TOTAL</t>
  </si>
  <si>
    <t xml:space="preserve">El ITAIGRO no cuenta con Otros Activos </t>
  </si>
  <si>
    <t>Estatal</t>
  </si>
  <si>
    <t>El ITAIGRO no cuenta con pasivos direfidos durante el periodo.</t>
  </si>
  <si>
    <t>1254-1-59701</t>
  </si>
  <si>
    <t xml:space="preserve">LICNECIAS INFORMATICAS INTELECTUALES </t>
  </si>
  <si>
    <t>DEPRECIACIÓN ACUMULADA DE BIENES MUEBLES</t>
  </si>
  <si>
    <t>2 1 6 1</t>
  </si>
  <si>
    <t>FONDOS EN GARANTÍA A CORTO PLAZO</t>
  </si>
  <si>
    <t>2 1 6 2</t>
  </si>
  <si>
    <t>FONDOS EN ADMINISTRACIÓN A CORTO PLAZO</t>
  </si>
  <si>
    <t>2 1 6 3</t>
  </si>
  <si>
    <t>FONDOS CONTINGENTES A CORTO PLAZO</t>
  </si>
  <si>
    <t>2 1 6 4</t>
  </si>
  <si>
    <t>FONDOS DE FIDEICOMISOS, MANDATOS Y CONTRATOS ANÁLOGOS A CORTO PLAZO</t>
  </si>
  <si>
    <t>2 1 6 5</t>
  </si>
  <si>
    <t>OTROS FONDOS DE TERCEROS EN GARANTÍA Y/O ADMINISTRACIÓN A CORTO PLAZO</t>
  </si>
  <si>
    <t>2 1 6 6</t>
  </si>
  <si>
    <t>VALORES Y BIENES EN GARANTÍA A CORTO PLAZO</t>
  </si>
  <si>
    <t>2 2 5 1</t>
  </si>
  <si>
    <t>FONDOS EN GARANTÍA A LARGO PLAZO</t>
  </si>
  <si>
    <t>2 2 5 2</t>
  </si>
  <si>
    <t>FONDOS EN ADMINISTRACIÓN A LARGO PLAZO</t>
  </si>
  <si>
    <t>2 2 5 3</t>
  </si>
  <si>
    <t>FONDOS CONTINGENTES A LARGO PLAZO</t>
  </si>
  <si>
    <t>2 2 5 4</t>
  </si>
  <si>
    <t>FONDOS DE FIDEICOMISOS, MANDATOS Y CONTRATOS ANÁLOGOS A LARGO PLAZO</t>
  </si>
  <si>
    <t>2 2 5 5</t>
  </si>
  <si>
    <t>OTROS FONDOS DE TERCEROS EN GARANTÍA Y/O ADMINISTRACIÓN A LARGO PLAZO</t>
  </si>
  <si>
    <t>2 2 5 6</t>
  </si>
  <si>
    <t>VALORES Y BIENES EN GARANTÍA A LARGO PLAZO</t>
  </si>
  <si>
    <t>2 1 5</t>
  </si>
  <si>
    <t>PASIVOS DIFERIDOS A CORTO PLAZO</t>
  </si>
  <si>
    <t>2 1 5 1</t>
  </si>
  <si>
    <t>INGRESOS COBRADOS POR ADELANTADO A CORTO PLAZO</t>
  </si>
  <si>
    <t>2 1 5 2</t>
  </si>
  <si>
    <t>INTERESES COBRADOS POR ADELANTADO A CORTO PLAZO</t>
  </si>
  <si>
    <t>2 1 5 9</t>
  </si>
  <si>
    <t>OTROS PASIVOS DIFERIDOS A CORTO PLAZO</t>
  </si>
  <si>
    <t>2 1 9</t>
  </si>
  <si>
    <t>OTROS PASIVOS A CORTO PLAZO</t>
  </si>
  <si>
    <t>2 1 9 1</t>
  </si>
  <si>
    <t>INGRESOS POR CLASIFICAR</t>
  </si>
  <si>
    <t>2 1 9 2</t>
  </si>
  <si>
    <t>RECAUDACIÓN POR PARTICIPAR</t>
  </si>
  <si>
    <t>2 1 9 9</t>
  </si>
  <si>
    <t>OTROS PASIVOS CIRCULANTES</t>
  </si>
  <si>
    <t>2 2 4</t>
  </si>
  <si>
    <t>PASIVOS DIFERIDOS A LARGO PLAZO</t>
  </si>
  <si>
    <t>2 2 4 1</t>
  </si>
  <si>
    <t>CRÉDITOS DIFERIDOS A LARGO PLAZO</t>
  </si>
  <si>
    <t>2 2 4 2</t>
  </si>
  <si>
    <t>INTERESES COBRADOS POR ADELANTADO A LARGO PLAZO</t>
  </si>
  <si>
    <t>2 2 4 9</t>
  </si>
  <si>
    <t>OTROS PASIVOS DIFERIDOS A LARGO PLAZO</t>
  </si>
  <si>
    <t>1 2 1 3</t>
  </si>
  <si>
    <t>FIDEICOMISOS, MANDATOS Y CONTRATOS ANÁLOGOS</t>
  </si>
  <si>
    <t>1 2 1 4</t>
  </si>
  <si>
    <t>PARTICIPACIONES Y APORTACIONES DE CAPITAL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</si>
  <si>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</si>
  <si>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</si>
  <si>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</si>
  <si>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</si>
  <si>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</si>
  <si>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</si>
  <si>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</si>
  <si>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</si>
  <si>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</si>
  <si>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</si>
  <si>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</si>
  <si>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</si>
  <si>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1 1 6 1</t>
  </si>
  <si>
    <t>ESTIMACIONES PARA CUENTAS INCOBRABLES POR DERECHOS A RECIBIR EFECTIVO O EQUIVALENTES</t>
  </si>
  <si>
    <t/>
  </si>
  <si>
    <t>1 1 6 2</t>
  </si>
  <si>
    <t>ESTIMACIÓN POR DETERIORO DE INVENTARIOS</t>
  </si>
  <si>
    <t>1 2 6 1</t>
  </si>
  <si>
    <t>DEPRECIACIÓN ACUMULADA DE BIENES INMUEBLES</t>
  </si>
  <si>
    <t>Guía de Vida Util Estimada y Porcentajes de Depreciación</t>
  </si>
  <si>
    <t>1 2 6 2</t>
  </si>
  <si>
    <t>DEPRECIACIÓN ACUMULADA DE INFRAESTRUCTURA</t>
  </si>
  <si>
    <t>1 2 6 3</t>
  </si>
  <si>
    <t>DEPRECIACIÓN ACUMULADA  DE BIENES MUEBLES</t>
  </si>
  <si>
    <t>1 2 6 4</t>
  </si>
  <si>
    <t>DETERIORO ACUMULADO DE ACTIVOS BIOLÓGICOS</t>
  </si>
  <si>
    <t>1 2 8 1</t>
  </si>
  <si>
    <t>ESTIMACIONES POR PÉRDIDA  DE CUENTAS INCOBRABLES DE DOCUMENTOS POR COBRAR A LARGO PLAZO</t>
  </si>
  <si>
    <t>1 2 8 2</t>
  </si>
  <si>
    <t>ESTIMACIONES  POR PÉRDIDA DE CUENTAS INCOBRABLES DE DEUDORES DIVERSOS POR COBRAR A LARGO PLAZO</t>
  </si>
  <si>
    <t>1 2 8 3</t>
  </si>
  <si>
    <t>ESTIMACIONES POR PÉRDIDA DE CUENTAS INCOBRABLES DE INGRESOS POR COBRAR A LARGO PLAZO</t>
  </si>
  <si>
    <t>1 2 8 4</t>
  </si>
  <si>
    <t>ESTIMACIONES POR PÉRDIDA DE CUENTAS INCOBRABLES DE PRÉSTAMOS OTORGADOS A LARGO PLAZO</t>
  </si>
  <si>
    <t>1 2 8 9</t>
  </si>
  <si>
    <t>ESTIMACIONES POR PÉRDIDA DE OTRAS CUENTAS INCOBRABLES A LARGO PLAZO</t>
  </si>
  <si>
    <t>1 2 9 1</t>
  </si>
  <si>
    <t>BIENES EN CONCESIÓN</t>
  </si>
  <si>
    <t>1 2 9 2</t>
  </si>
  <si>
    <t>BIENES EN ARRENDAMIENTO FINANCIERO</t>
  </si>
  <si>
    <t>1 2 9 3</t>
  </si>
  <si>
    <t>BIENES EN COMODATO</t>
  </si>
  <si>
    <t>4 1</t>
  </si>
  <si>
    <t>INGRESOS DE GESTIÓN</t>
  </si>
  <si>
    <t>4 1 1</t>
  </si>
  <si>
    <t>IMPUESTOS</t>
  </si>
  <si>
    <t>4 1 1 1</t>
  </si>
  <si>
    <t>IMPUESTOS SOBRE LOS INGRESOS</t>
  </si>
  <si>
    <t>1101 - IMPUESTOS</t>
  </si>
  <si>
    <t>4 1 1 2</t>
  </si>
  <si>
    <t>IMPUESTOS SOBRE EL PATRIMONIO</t>
  </si>
  <si>
    <t>4 1 1 3</t>
  </si>
  <si>
    <t>IMPUESTOS SOBRE LA PRODUCCIÓN, EL CONSUMO Y LAS TRANSACCIONES</t>
  </si>
  <si>
    <t>4 1 1 4</t>
  </si>
  <si>
    <t>IMPUESTOS AL COMERCIO EXTERIOR</t>
  </si>
  <si>
    <t>4 1 1 5</t>
  </si>
  <si>
    <t>IMPUESTOS SOBRE NÓMINAS Y ASIMILABLES</t>
  </si>
  <si>
    <t>4 1 1 6</t>
  </si>
  <si>
    <t>IMPUESTOS ECOLÓGICOS</t>
  </si>
  <si>
    <t>4 1 1 7</t>
  </si>
  <si>
    <t>ACCESORIOS DE IMPUESTOS</t>
  </si>
  <si>
    <t>4 1 1 8</t>
  </si>
  <si>
    <t>IMPUESTOS NO COMPRENDIDOS EN LA LEY DE INGRESOS VIGENTE, CAUSADOS EN EJERCICIOS FISCALES ANTERIORES PENDIENTES DE LIQUIDACION O PAGO</t>
  </si>
  <si>
    <t>4 1 1 9</t>
  </si>
  <si>
    <t>OTROS IMPUESTOS</t>
  </si>
  <si>
    <t>4 1 2</t>
  </si>
  <si>
    <t>CUOTAS Y APORTACIONES DE SEGURIDAD SOCIAL</t>
  </si>
  <si>
    <t>4 1 2 1</t>
  </si>
  <si>
    <t>APORTACIONES PARA FONDOS DE VIVIENDA</t>
  </si>
  <si>
    <t>4 1 2 2</t>
  </si>
  <si>
    <t>CUOTAS PARA LA SEGURIDAD SOCIAL</t>
  </si>
  <si>
    <t>4 1 2 3</t>
  </si>
  <si>
    <t>CUOTAS DE AHORRO PARA EL RETIRO</t>
  </si>
  <si>
    <t>4 1 2 4</t>
  </si>
  <si>
    <t>ACCESORIOS DE CUOTAS Y APORTACIONES DE SEGURIDAD SOCIAL</t>
  </si>
  <si>
    <t>4 1 2 9</t>
  </si>
  <si>
    <t>OTRAS CUOTAS Y APORTACIONES PARA LA SEGURIDAD SOCIAL</t>
  </si>
  <si>
    <t>4 1 3 1</t>
  </si>
  <si>
    <t>CONTRIBUCIONES DE MEJORAS POR OBRAS PÚBLICAS</t>
  </si>
  <si>
    <t>4 1 3 2</t>
  </si>
  <si>
    <t>CONTRIBUCIONES DE MEJORAS NO COMPRENDIDAS EN LA LEY DE INGRESOS VIGENTE, CAUSADAS EN EJERCICIOS FISCALES ANTERIORES PENDIENTES DE LIQUIDACIÓN O PAGO</t>
  </si>
  <si>
    <t>4 1 4</t>
  </si>
  <si>
    <t>DERECHOS</t>
  </si>
  <si>
    <t>4 1 4 1</t>
  </si>
  <si>
    <t>DERECHOS POR EL USO, GOCE, APROVECHAMIENTO O EXPLOTACIÓN DE BIENES DE DOMINIO PÚBLICO</t>
  </si>
  <si>
    <t>4 1 4 2</t>
  </si>
  <si>
    <t>PARTIDA DEROGADA (20180927) DERECHOS A LOS HIDROCARBUROS</t>
  </si>
  <si>
    <t>4 1 4 3</t>
  </si>
  <si>
    <t>DERECHOS POR PRESTACIÓN DE SERVICIOS</t>
  </si>
  <si>
    <t>4 1 4 4</t>
  </si>
  <si>
    <t>ACCESORIOS DE DERECHOS</t>
  </si>
  <si>
    <t>4 1 4 5</t>
  </si>
  <si>
    <t>DERECHOS NO COMPRENDIDOS EN LA LEY DE INGRESOS VIGENTE, CAUSADOS EN EJERCICIOS FISCALES ANTERIORES PENDIENTES DE LIQUIDACIÓN O PAGO</t>
  </si>
  <si>
    <t>4 1 4 9</t>
  </si>
  <si>
    <t>OTROS DERECHOS</t>
  </si>
  <si>
    <t>4 1 5</t>
  </si>
  <si>
    <t>PRODUCTOS</t>
  </si>
  <si>
    <t>4 1 5 1</t>
  </si>
  <si>
    <t>4 1 5 2</t>
  </si>
  <si>
    <t>PARTIDA DEROGADA (20180927) ENAJENACION DE BIENES MUEBLES NO SUJETOS A SER INVENTARIADOS</t>
  </si>
  <si>
    <t>4 1 5 3</t>
  </si>
  <si>
    <t>PARTIDA DEROGADA (20180927) ACCESORIOS DE PRODUCTOS</t>
  </si>
  <si>
    <t>4 1 5 4</t>
  </si>
  <si>
    <t>PRODUCTOS NO COMPRENDIDOS EN LA LEY DE INGRESOS VIGENTE, CAUSADOS EN EJERCICIOS FISCALES ANTERIORES PENDIENTES DE LIQUIDACIÓN O PAGO</t>
  </si>
  <si>
    <t>4 1 5 9</t>
  </si>
  <si>
    <t>PARTIDA DEROGADA (20180927) OTROS PRODUCTOS QUE GENERAN INGRESOS CORRIENTES</t>
  </si>
  <si>
    <t>4 1 6</t>
  </si>
  <si>
    <t>APROVECHAMIENTOS</t>
  </si>
  <si>
    <t>4 1 6 1</t>
  </si>
  <si>
    <t>PARTIDA DEROGADA (20180927 INCENTIVOS DERIVADOS DE LA COLABORACIÓN FISCAL</t>
  </si>
  <si>
    <t>4 1 6 2</t>
  </si>
  <si>
    <t>MULTAS</t>
  </si>
  <si>
    <t>4 1 6 3</t>
  </si>
  <si>
    <t>INDEMNIZACIONES</t>
  </si>
  <si>
    <t>4 1 6 4</t>
  </si>
  <si>
    <t>REINTEGROS</t>
  </si>
  <si>
    <t>4 1 6 5</t>
  </si>
  <si>
    <t>APROVECHAMIENTOS PROVENIENTES DE OBRAS PÚBLICAS</t>
  </si>
  <si>
    <t>4 1 6 6</t>
  </si>
  <si>
    <t>APROVECHAMIENTOS NO COMPRENDIDOS EN LA LEY DE INGRESOS VIGENTE, CAUSADOS EN_x000D_EJERCICIOS FISCALES ANTERIORES PENDIENTES DE LIQUIDACIÓN O PAGO</t>
  </si>
  <si>
    <t>4 1 6 7</t>
  </si>
  <si>
    <t>PARTIDA DEROGADA (20180927) APROVECHAMIENTOS POR APORTACIONES Y COOPERACIONES</t>
  </si>
  <si>
    <t>4 1 6 8</t>
  </si>
  <si>
    <t>ACCESORIOS DE APROVECHAMIENTOS</t>
  </si>
  <si>
    <t>4 1 6 9</t>
  </si>
  <si>
    <t>OTROS APROVECHAMIENTOS</t>
  </si>
  <si>
    <t>4 1 7</t>
  </si>
  <si>
    <t>INGRESOS POR VENTA DE BIENES Y PRESTACION DE SERVICIOS</t>
  </si>
  <si>
    <t>4 1 7 1</t>
  </si>
  <si>
    <t>INGRESOS POR VENTA DE BIENES Y PRESTACIÓN DE SERVICIOS DE INSTITUCIONES PÚBLICAS_x000D_DE SEGURIDAD SOCIAL</t>
  </si>
  <si>
    <t>1401 - INGRESOS POR VENTAS DE BIENES Y SERVICIOS</t>
  </si>
  <si>
    <t>4 1 7 2</t>
  </si>
  <si>
    <t>INGRESOS POR VENTA DE BIENES Y PRESTACIÓN DE SERVICIOS DE EMPRESAS PRODUCTIVAS DEL ESTADO</t>
  </si>
  <si>
    <t>4 1 7 3</t>
  </si>
  <si>
    <t>INGRESOS POR VENTA DE BIENES Y PRESTACIÓN DE SERVICIOS DE ENTIDADES PARAESTATALES Y FIDEICOMISOS NO EMPRESARIALES Y NO FINANCIEROS</t>
  </si>
  <si>
    <t>4 1 7 4</t>
  </si>
  <si>
    <t>INGRESOS POR VENTA DE BIENES Y PRESTACIÓN DE SERVICIOS DE ENTIDADES PARAESTATALES EMPRESARIALES NO FINANCIERAS CON PARTICIPACIÓN ESTATAL MAYORITARIA</t>
  </si>
  <si>
    <t>4 1 7 5</t>
  </si>
  <si>
    <t>INGRESOS POR VENTA DE BIENES Y PRESTACIÓN DE SERVICIOS DE ENTIDADES PARAESTATALES EMPRESARIALES FINANCIERAS MONETARIAS CON PARTICIPACIÓN ESTATAL MAYORITARIA</t>
  </si>
  <si>
    <t>4 1 7 6</t>
  </si>
  <si>
    <t>INGRESOS POR VENTA DE BIENES Y PRESTACIÓN DE SERVICIOS DE ENTIDADES PARAESTATALES EMPRESARIALES FINANCIERAS O MONETARIAS CON PARTICIPACIÓN ESTATAL MAYORITARIA</t>
  </si>
  <si>
    <t>4 1 7 7</t>
  </si>
  <si>
    <t>INGRESOS POR VENTA DE BIENES Y PRESTACIÓN DE SERVICIOS DE FIDEICOMISOS FINANCIEROS PÚBLICOS CON PARTICIPACIÓN ESTATAL MAYORITARIA</t>
  </si>
  <si>
    <t>4 1 7 8</t>
  </si>
  <si>
    <t>INGRESOS POR VENTA DE BIENES Y PRESTACIÓN DE SERVICIOS DE LOS PODERES LEGISLATIVO Y JUDICIAL, Y DE LOS ÓRGANOS AUTÓNOMOS</t>
  </si>
  <si>
    <t>4 1 9</t>
  </si>
  <si>
    <t>PARTIDA DEROGADA (20180927) INGRESOS NO COMPRENDIDOS EN LAS FRACCIONES DE LA LEY DE INGRESOS CAUSADOS EN EJERCICIOS_x000D_FISCALES ANTERIORES PENDIENTES DE LIQUIDACIÓN O PAGO</t>
  </si>
  <si>
    <t>4 1 9 1</t>
  </si>
  <si>
    <t>PARTIDA DEROGADA (20180927) IMPUESTOS NO COMPRENDIDOS EN LAS FRACCIONES DE LA LEY DE INGRESOS CAUSADOS EN_x000D_EJERCICIOS FISCALES ANTERIORES PENDIENTES DE LIQUIDACIÓN O PAGO</t>
  </si>
  <si>
    <t>4 1 9 2</t>
  </si>
  <si>
    <t>PARTIDA DEROGADA (20180927) CONTRIBUCIONES DE MEJORAS, DERECHOS, PRODUCTOS Y APROVECHAMIENTOS NO_x000D_COMPRENDIDOS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</si>
  <si>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</si>
  <si>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</si>
  <si>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</si>
  <si>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</si>
  <si>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</si>
  <si>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</si>
  <si>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4 2 1 2</t>
  </si>
  <si>
    <t>APORTACIONES</t>
  </si>
  <si>
    <t>4 2 1 3</t>
  </si>
  <si>
    <t>CONVENIOS</t>
  </si>
  <si>
    <t>4 2 1 4</t>
  </si>
  <si>
    <t>INCENTIVOS DERIVADOS DE LA COLABORACIÓN FISCAL</t>
  </si>
  <si>
    <t>4 2 1 5</t>
  </si>
  <si>
    <t>FONDOS DISTINTOS DE APORTACIONES</t>
  </si>
  <si>
    <t>4 2 2</t>
  </si>
  <si>
    <t>TRANSFERENCIAS, ASIGNACIONES, SUBSIDIOS Y SUBVENCIONES, Y PENSIONES Y JUBILACIONES</t>
  </si>
  <si>
    <t>4 2 2 1</t>
  </si>
  <si>
    <t>TRANSFERENCIAS Y ASIGNACIONES</t>
  </si>
  <si>
    <t>4 2 2 2</t>
  </si>
  <si>
    <t>PARTIDA DEROGADA (20180927) TRANSFERENCIAS DEL SECTOR PÚBLICO</t>
  </si>
  <si>
    <t>4 2 2 3</t>
  </si>
  <si>
    <t>SUBSIDIOS Y SUBVENCIONES</t>
  </si>
  <si>
    <t>251204 - SALUD</t>
  </si>
  <si>
    <t>252301 - PROVISIONES SALARIALES Y ECONOMICAS (ESTATAL)</t>
  </si>
  <si>
    <t>253303 - FONDO DE APORTACIONES MULTIPLES (FAM)</t>
  </si>
  <si>
    <t>254801 - PROGRAMA DESARROLLO COMUNITARIO "COMUNIDAD DIFERENTE" (ESTATA</t>
  </si>
  <si>
    <t>4 2 2 4</t>
  </si>
  <si>
    <t>PARTIDA DEROGADA (20180927) AYUDAS SOCIALES</t>
  </si>
  <si>
    <t>4 2 2 5</t>
  </si>
  <si>
    <t>PENSIONES Y JUBILACIONES</t>
  </si>
  <si>
    <t>4 2 2 6</t>
  </si>
  <si>
    <t>PARTIDA DEROGADA (20180927) TRANSFERENCIAS DEL EXTERIOR</t>
  </si>
  <si>
    <t>4 2 2 7</t>
  </si>
  <si>
    <t>TRANSFERENCIAS DEL FONDO MEXICANO DEL PETRÓLEO PARA LA ESTABILIZACIÓN Y EL DESARROLLO</t>
  </si>
  <si>
    <t xml:space="preserve"> INGRESOS POR VENTAS DE BIENES Y SERVICIOS</t>
  </si>
  <si>
    <t>4 3 1</t>
  </si>
  <si>
    <t>INGRESOS FINANCIEROS</t>
  </si>
  <si>
    <t>4 3 1 1</t>
  </si>
  <si>
    <t xml:space="preserve">INTERESES GANADOS DE TÍTULOS, VALORES Y DEMÁS INSTRUMENTOS FINANCIEROS </t>
  </si>
  <si>
    <t>4 3 1 9</t>
  </si>
  <si>
    <t>OTROS INGRESOS FINANCIEROS</t>
  </si>
  <si>
    <t>4 3 2</t>
  </si>
  <si>
    <t>INCREMENTO POR VARIACIÓN DE INVENTARIOS</t>
  </si>
  <si>
    <t>4 3 2 1</t>
  </si>
  <si>
    <t>INCREMENTO POR VARIACIÓN DE INVENTARIOS DE MERCANCÍAS PARA  SU VENTA</t>
  </si>
  <si>
    <t>4 3 2 2</t>
  </si>
  <si>
    <t>INCREMENTO POR VARIACIÓN DE INVENTARIOS DE MERCANCÍAS TERMINADAS</t>
  </si>
  <si>
    <t>4 3 2 3</t>
  </si>
  <si>
    <t>INCREMENTO POR VARIACIÓN DE INVENTARIOS DE MERCANCÍAS EN PROCESO DE ELABORACIÓN</t>
  </si>
  <si>
    <t>4 3 2 4</t>
  </si>
  <si>
    <t>INCREMENTO POR VARIACIÓN DE INVENTARIOS DE MATERIAS PRIMAS, MATERIALES Y SUMINISTROS PARA PRODUCCIÓN</t>
  </si>
  <si>
    <t>4 3 2 5</t>
  </si>
  <si>
    <t>INCREMENTO POR VARIACIÓN DE ALMACÉN DE MATERIAS PRIMAS, MATERIALES Y SUMINISTROS DE CONSUMO</t>
  </si>
  <si>
    <t>4 3 3</t>
  </si>
  <si>
    <t>DISMINUCIÓN DEL EXCESO DE ESTIMACIONES POR PÉRDIDA O DETERIORO U OBSOLESCENCIA</t>
  </si>
  <si>
    <t>4 3 3 1</t>
  </si>
  <si>
    <t>4 3 4</t>
  </si>
  <si>
    <t>DISMINUCIÓN DEL EXCESO DE PROVISIONES</t>
  </si>
  <si>
    <t>4 3 4 1</t>
  </si>
  <si>
    <t>DISMINUCIÓN DEL EXCESO EN PROVISIONES</t>
  </si>
  <si>
    <t>4 3 9</t>
  </si>
  <si>
    <t>OTROS INGRESOS Y BENEFICIOS VARIOS</t>
  </si>
  <si>
    <t>4 3 9 1</t>
  </si>
  <si>
    <t>PARTIDA DEROGADA (20180927) OTROS INGRESOS DE EJERCICIOS ANTERIORES</t>
  </si>
  <si>
    <t>4 3 9 2</t>
  </si>
  <si>
    <t>BONIFICACIONES Y DESCUENTOS OBTENIDOS</t>
  </si>
  <si>
    <t>4 3 9 3</t>
  </si>
  <si>
    <t>DIFERENCIAS POR TIPO DE CAMBIO A FAVOR</t>
  </si>
  <si>
    <t>4 3 9 4</t>
  </si>
  <si>
    <t>DIFERENCIAS DE COTIZACIONES A FAVOR EN VALORES NEGOCIABLES</t>
  </si>
  <si>
    <t>4 3 9 5</t>
  </si>
  <si>
    <t>RESULTADO POR POSICIÓN MONETARIA</t>
  </si>
  <si>
    <t>4 3 9 6</t>
  </si>
  <si>
    <t>UTILIDADES POR PARTICIPACIÓN PATRIMONIAL</t>
  </si>
  <si>
    <t>4 3 9 7</t>
  </si>
  <si>
    <t xml:space="preserve">DIFERENCIAS POR REESTRUCTURACIÓN DE DEUDA PÚBLICA A FAVOR </t>
  </si>
  <si>
    <t>4 3 9 9</t>
  </si>
  <si>
    <t>GASTOS DE FUNCIONAMIENTO</t>
  </si>
  <si>
    <t>MATERIALES Y SUMINISTROS</t>
  </si>
  <si>
    <t>SERVICIOS GENERALES</t>
  </si>
  <si>
    <t>3 1 1</t>
  </si>
  <si>
    <t>3 1 2</t>
  </si>
  <si>
    <t>DONACIONES DE CAPITAL</t>
  </si>
  <si>
    <t>3 1 3</t>
  </si>
  <si>
    <t>ACTUALIZACIÓN DE LA HACIENDA PÚBLICA/PATRIMONIO</t>
  </si>
  <si>
    <t>3 2 1</t>
  </si>
  <si>
    <t>RESULTADOS DEL EJERCICIO (AHORRO/ DESAHORRO)</t>
  </si>
  <si>
    <t>3 2 2</t>
  </si>
  <si>
    <t>RESULTADOS DE EJERCICIOS ANTERIORES</t>
  </si>
  <si>
    <t>3 2 3</t>
  </si>
  <si>
    <t>REVALÚOS</t>
  </si>
  <si>
    <t>3 2 4</t>
  </si>
  <si>
    <t>RESERVAS</t>
  </si>
  <si>
    <t>3 2 5</t>
  </si>
  <si>
    <t>RECTIFICACIONES DE RESULTADOS DE EJERCICIOS ANTERIORES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</si>
  <si>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</si>
  <si>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</si>
  <si>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</si>
  <si>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</si>
  <si>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</si>
  <si>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 Y/O ADMINISTRACIÓN</t>
  </si>
  <si>
    <t>OTROS EFECTIVOS Y EQUIVALENTES</t>
  </si>
  <si>
    <t>PRIMAS DE VACACIONES</t>
  </si>
  <si>
    <t>OPERACIÓN DEL ENTE</t>
  </si>
  <si>
    <t>CONTRIBUIDO</t>
  </si>
  <si>
    <t>GENERADO</t>
  </si>
  <si>
    <t>INVERSIONES FINANCIERAS DE CORTO PLAZO</t>
  </si>
  <si>
    <t>INVERSIONES FINANCIERAS A LARGO PLAZO</t>
  </si>
  <si>
    <t>Ingresos y otros beneficios</t>
  </si>
  <si>
    <t>Importe</t>
  </si>
  <si>
    <t>%</t>
  </si>
  <si>
    <t>INGRESOS Y OTROS BENEFICIOS</t>
  </si>
  <si>
    <t>4 3</t>
  </si>
  <si>
    <t>OTROS INGRESOS  Y BENEFICIOS</t>
  </si>
  <si>
    <t>CASI EL TOTAL DEL INGRESO DEL ITAIGRO PROVIENE DE TRANSFERENCIAS PROVENIENTES DEL ESTADO</t>
  </si>
  <si>
    <t>Derechos a Recibir Efectivo y Equivalentes y Bienes o Servicios</t>
  </si>
  <si>
    <t>Inventarios</t>
  </si>
  <si>
    <t>Bajo protesta de decir verdad declaramos que los Estados Financieros y sus notas, son razonablemente correctos y son responsabilidad del emisor.</t>
  </si>
  <si>
    <t>Costo</t>
  </si>
  <si>
    <t>Método de Valuación</t>
  </si>
  <si>
    <t>Aplicación</t>
  </si>
  <si>
    <t>Almacenes</t>
  </si>
  <si>
    <t>Saldo</t>
  </si>
  <si>
    <t>Importe de depreciación del ejercicio</t>
  </si>
  <si>
    <t>Importe de depreciación acumulada</t>
  </si>
  <si>
    <t>Metodo de depreciación</t>
  </si>
  <si>
    <t>Tasas y criterios aplicados</t>
  </si>
  <si>
    <t>Amortización del ejercicio</t>
  </si>
  <si>
    <t>Amortización acumulada</t>
  </si>
  <si>
    <t>Tasa</t>
  </si>
  <si>
    <t>Metodo aplicado</t>
  </si>
  <si>
    <t>Pasivos diferidos</t>
  </si>
  <si>
    <t>PROVISIONES</t>
  </si>
  <si>
    <t>PROVISIONES A CORTO PLAZO</t>
  </si>
  <si>
    <t>2 1 7 1</t>
  </si>
  <si>
    <t>PROVISIÓN PARA DEMANDAS Y JUICIOS A CORTO PLAZO</t>
  </si>
  <si>
    <t>2 1 7 2</t>
  </si>
  <si>
    <t>PROVISIÓN PARA CONTINGENCIAS A CORTO PLAZO</t>
  </si>
  <si>
    <t>2 1 7 9</t>
  </si>
  <si>
    <t>OTRAS PROVISIONES A CORTO PLAZO</t>
  </si>
  <si>
    <t>PROVISIONES A LARGO PLAZO</t>
  </si>
  <si>
    <t>2 2 6 1</t>
  </si>
  <si>
    <t>PROVISIÓN PARA DEMANDAS Y JUICIOS A LARGO PLAZO</t>
  </si>
  <si>
    <t>2 2 6 2</t>
  </si>
  <si>
    <t>PROVISIÓN PARA PENSIONES A LARGO PLAZO</t>
  </si>
  <si>
    <t>2 2 6 3</t>
  </si>
  <si>
    <t>PROVISIÓN PARA CONTINGENCIAS A LARGO PLAZO</t>
  </si>
  <si>
    <t>2 2 6 9</t>
  </si>
  <si>
    <t>OTRAS PROVISIONES A LARGO PLAZO</t>
  </si>
  <si>
    <t>Corto Plazo</t>
  </si>
  <si>
    <t>Largo Plazo</t>
  </si>
  <si>
    <t>OTROS PASIVOS</t>
  </si>
  <si>
    <t>Total de Efectivo y Equivalentes</t>
  </si>
  <si>
    <t>Adquisiciones de Actividades de Inversión efectivamente pagadas</t>
  </si>
  <si>
    <t>BIENES INMUEBLES, INFRAESTRUCTURA Y CONSTRUCCIONES EN PROCESO</t>
  </si>
  <si>
    <t>BIENES MUEBLES</t>
  </si>
  <si>
    <t>Conciliación de Flujos de Efectivo Netos</t>
  </si>
  <si>
    <t>RESULTADOS DEL EJERCICIO AHORRO/DESAHORRO</t>
  </si>
  <si>
    <t>MOVIMIENTOS DE PARTIDAS ( O RUBROS) QUE NO AFECTAN AL EFECTIVO</t>
  </si>
  <si>
    <t xml:space="preserve">		DEPRECIACIÓN</t>
  </si>
  <si>
    <t xml:space="preserve">		AMORTIZACIÓN</t>
  </si>
  <si>
    <t xml:space="preserve">		INCREMENTOS EN LAS PROVISIONES</t>
  </si>
  <si>
    <t xml:space="preserve">		INCREMENTO EN INVERSIONES PRODUCIDO POR REVALUACIÓN</t>
  </si>
  <si>
    <t xml:space="preserve">		GANACIA/PÉRDIDA EN VENTA DE BIENES MUEBLES, INMUEBLES E INTANGIBLES</t>
  </si>
  <si>
    <t xml:space="preserve">		INCREMENTO EN CUENTAS POR COBRAR</t>
  </si>
  <si>
    <t>FLUJOS DE EFECTIVO NETOS DE LAS ACTIVIDADES DE OPERACIÓN</t>
  </si>
  <si>
    <t>INSTITUTO DE TRANSPARENCIA, ACCESO A LA INFORMACIÓN Y PROTECCIÓN DE DATOS PERSONALES DEL ESTADO DE GUERRERO</t>
  </si>
  <si>
    <t>Conciliación entre los Ingresos Presupuestarios y Contables</t>
  </si>
  <si>
    <t>(Cifras en pesos)</t>
  </si>
  <si>
    <t>1111</t>
  </si>
  <si>
    <t>1. Total de Ingresos Presupuestarios</t>
  </si>
  <si>
    <t>2. Más Ingresos Contables No Presupuestarios</t>
  </si>
  <si>
    <t>4310</t>
  </si>
  <si>
    <t xml:space="preserve">2.1 Ingresos Financieros </t>
  </si>
  <si>
    <t>4320</t>
  </si>
  <si>
    <t>2.2 Incremento por Variación de Inventarios</t>
  </si>
  <si>
    <t>4330</t>
  </si>
  <si>
    <t>2.3 Disminución del Exceso de Estimaciones por Pérdida o Deterioro u Obsolescencia</t>
  </si>
  <si>
    <t>4340</t>
  </si>
  <si>
    <t>2.4 Disminución del Exceso de Provisiones</t>
  </si>
  <si>
    <t>4390</t>
  </si>
  <si>
    <t>2.5 Otros Ingresos y Beneficios Varios</t>
  </si>
  <si>
    <t>440</t>
  </si>
  <si>
    <t>2.6 Otros Ingresos Contables No Presupuestarios</t>
  </si>
  <si>
    <t>3. Menos Ingresos Presupuestarios No Contables</t>
  </si>
  <si>
    <t>62</t>
  </si>
  <si>
    <t>3.1 Aprovechamientos Patrimoniales</t>
  </si>
  <si>
    <t>01</t>
  </si>
  <si>
    <t>3.2 Ingresos Derivados de Financiamientos</t>
  </si>
  <si>
    <t>96</t>
  </si>
  <si>
    <t>3.3 Otros Ingresos Presupuestarios No Contables</t>
  </si>
  <si>
    <t>4. Total de Ingresos Contables</t>
  </si>
  <si>
    <t>COMISIONADA DEL ITAIGro</t>
  </si>
  <si>
    <t>COMISIONADO DEL ITAIGro</t>
  </si>
  <si>
    <t>LIC. SILVIA ATRISCO SALGADO</t>
  </si>
  <si>
    <t>TITULAR DEL ÓRGANO INTERNO DE CONTROL</t>
  </si>
  <si>
    <t>Conciliación entre los Egresos Presupuestarios y los Gastos Contables</t>
  </si>
  <si>
    <t>1. Total de Egresos Presupuestarios</t>
  </si>
  <si>
    <t>2. Menos Egresos Presupuestarios No Contables</t>
  </si>
  <si>
    <t>2300</t>
  </si>
  <si>
    <t xml:space="preserve">2.1 Materias Primas y Materiales de Producción y Comercialización </t>
  </si>
  <si>
    <t>2400</t>
  </si>
  <si>
    <t>2.2 Materiales y Suministros</t>
  </si>
  <si>
    <t>5100</t>
  </si>
  <si>
    <t>2.3 Mobiliario y Equipo de Administración</t>
  </si>
  <si>
    <t>5200</t>
  </si>
  <si>
    <t xml:space="preserve">2.4 Mobiliario y Equipo Educacional y Recreativo </t>
  </si>
  <si>
    <t>5300</t>
  </si>
  <si>
    <t xml:space="preserve">2.5 Equipo e Instrumental Médico y de Laboratorio </t>
  </si>
  <si>
    <t>5400</t>
  </si>
  <si>
    <t xml:space="preserve">2.6 Vehículos y Equipo de Transporte </t>
  </si>
  <si>
    <t>5500</t>
  </si>
  <si>
    <t xml:space="preserve">2.7 Equipo de Defensa y Seguridad </t>
  </si>
  <si>
    <t>5600</t>
  </si>
  <si>
    <t xml:space="preserve">2.8 Maquinaria, Otros Equipos y Herramientas </t>
  </si>
  <si>
    <t>5700</t>
  </si>
  <si>
    <t xml:space="preserve">2.9 Activos Biológicos </t>
  </si>
  <si>
    <t>5800</t>
  </si>
  <si>
    <t xml:space="preserve">2.10 Bienes Inmuebles </t>
  </si>
  <si>
    <t>5900</t>
  </si>
  <si>
    <t xml:space="preserve">2.11 Activos Intangibles </t>
  </si>
  <si>
    <t>6100</t>
  </si>
  <si>
    <t>2.12 Obra Pública en Bienes de Dominio Público</t>
  </si>
  <si>
    <t>6200</t>
  </si>
  <si>
    <t xml:space="preserve">2.13 Obra Pública en Bienes Propios </t>
  </si>
  <si>
    <t>7200</t>
  </si>
  <si>
    <t xml:space="preserve">2.14 Acciones y Participaciones de Capital </t>
  </si>
  <si>
    <t>7300</t>
  </si>
  <si>
    <t xml:space="preserve">2.15 Compra de Títulos y Valores </t>
  </si>
  <si>
    <t>7400</t>
  </si>
  <si>
    <t xml:space="preserve">2.16 Concesión de Préstamos </t>
  </si>
  <si>
    <t>7500</t>
  </si>
  <si>
    <t xml:space="preserve">2.17 Inversiones en Fideicomisos, Mandatos y Otros Análogos </t>
  </si>
  <si>
    <t>7900</t>
  </si>
  <si>
    <t xml:space="preserve">2.18 Provisiones para Contingencias y Otras Erogaciones Especiales </t>
  </si>
  <si>
    <t>9100</t>
  </si>
  <si>
    <t xml:space="preserve">2.19 Amortización de la Deuda Pública </t>
  </si>
  <si>
    <t>9900</t>
  </si>
  <si>
    <t xml:space="preserve">2.20 Adeudos de Ejercicios Fiscales Anteriores (ADEFAS) </t>
  </si>
  <si>
    <t>9990</t>
  </si>
  <si>
    <t>2.21 Otros Egresos Presupuestales No Contables</t>
  </si>
  <si>
    <t>3. Más Gastos Contables No Presupuestarios</t>
  </si>
  <si>
    <t>5510</t>
  </si>
  <si>
    <t>3.1 Estimaciones, Depreciaciones, Deterioros, Obsolescencia y Amortizaciones</t>
  </si>
  <si>
    <t>5520</t>
  </si>
  <si>
    <t>3.2 Provisiones</t>
  </si>
  <si>
    <t>5530</t>
  </si>
  <si>
    <t>3.3 Disminución de Inventarios</t>
  </si>
  <si>
    <t>5540</t>
  </si>
  <si>
    <t>3.4 Aumento por Insuficiencia de Estimaciones por Pérdida o Deterioro u Obsolescencia</t>
  </si>
  <si>
    <t>5550</t>
  </si>
  <si>
    <t>3.5 Aumento por Insuficiencia de Provisiones</t>
  </si>
  <si>
    <t>5590</t>
  </si>
  <si>
    <t>3.6 Otros Gastos</t>
  </si>
  <si>
    <t>5599</t>
  </si>
  <si>
    <t>3.7 Otros Gastos Contables No Presupuestales</t>
  </si>
  <si>
    <t>4. Total de Gasto Contable</t>
  </si>
  <si>
    <t xml:space="preserve">V) </t>
  </si>
  <si>
    <t>CONCILIACIÓN ENTRE LOS INGRESOS PRESUPUESTARIOS Y CONTABLES, ASÍ COMO ENTRE LOS EGRESOS PRESUPUESTARIOS Y LOS GASTOS CONTABLES</t>
  </si>
  <si>
    <t xml:space="preserve">La conciliación se presentará atendiendo a lo dispuesto por el "Acuerdo por el que se emite el formato de conciliación entre los ingresos presupuestarios y contables, así como entre los egresos presupuestarios y los gastos contables" y sus modificaciones.
</t>
  </si>
  <si>
    <t xml:space="preserve">Notas a los Estados Financieros / Notas de Desglose  </t>
  </si>
  <si>
    <t xml:space="preserve">IV) NOTAS AL ESTADO DE FLUJOS DE EFECTIVO  </t>
  </si>
  <si>
    <t xml:space="preserve">Otras Inversiones </t>
  </si>
  <si>
    <t xml:space="preserve">Colecciones, Obras de Arte y Objetos Valiosos </t>
  </si>
  <si>
    <t>Cuentas y Documentos por Pagar</t>
  </si>
  <si>
    <t>Número de sub-cuenta</t>
  </si>
  <si>
    <t>Nombre de la sub-cuenta</t>
  </si>
  <si>
    <t>Saldo al cierre del periodo</t>
  </si>
  <si>
    <t>Antigüedad en número de días</t>
  </si>
  <si>
    <t>Menor o igual a 90</t>
  </si>
  <si>
    <t xml:space="preserve">de 91 a 180 </t>
  </si>
  <si>
    <t>de 181 a 365</t>
  </si>
  <si>
    <t>Mayor a 365</t>
  </si>
  <si>
    <t>SERVICIOS PERSONALES</t>
  </si>
  <si>
    <t>1 1 2</t>
  </si>
  <si>
    <t>1 1 2 1</t>
  </si>
  <si>
    <t>1 1 2 2</t>
  </si>
  <si>
    <t>1 1 2 3</t>
  </si>
  <si>
    <t>1 1 2 4</t>
  </si>
  <si>
    <t>1 1 2 5</t>
  </si>
  <si>
    <t>1 1 2 6</t>
  </si>
  <si>
    <t>1 1 2 9</t>
  </si>
  <si>
    <t>1 1 3</t>
  </si>
  <si>
    <t>1 1 3 1</t>
  </si>
  <si>
    <t>1 1 3 2</t>
  </si>
  <si>
    <t>1 1 3 3</t>
  </si>
  <si>
    <t>1 1 3 4</t>
  </si>
  <si>
    <t>1 1 3 9</t>
  </si>
  <si>
    <t>DERECHOS A RECIBIR EFECTIVO O EQUIVALENTES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</si>
  <si>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</si>
  <si>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</si>
  <si>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</si>
  <si>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</si>
  <si>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</si>
  <si>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</si>
  <si>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</si>
  <si>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</si>
  <si>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</si>
  <si>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</si>
  <si>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</si>
  <si>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</si>
  <si>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 xml:space="preserve">Documentos por Cobrar a Largo Plazo </t>
  </si>
  <si>
    <t xml:space="preserve"> Inventario de Mercancías Terminadas </t>
  </si>
  <si>
    <t>1.1.4.1</t>
  </si>
  <si>
    <t xml:space="preserve"> Inventario de Mercancías para Venta</t>
  </si>
  <si>
    <t>1.1.4.3</t>
  </si>
  <si>
    <t xml:space="preserve"> Inventario de Mercancías en Proceso de Elaboración</t>
  </si>
  <si>
    <t xml:space="preserve"> 1.1.4.4</t>
  </si>
  <si>
    <t xml:space="preserve"> Inventario de Materias Primas, Materiales y Suministros para Producción</t>
  </si>
  <si>
    <t xml:space="preserve"> 1.1.4.5</t>
  </si>
  <si>
    <t xml:space="preserve"> Bienes en Tránsito </t>
  </si>
  <si>
    <t>TRANSFERENCIAS INTERNAS Y ASIGNACIONES AL SECTOR PÚBLICO</t>
  </si>
  <si>
    <t>INTERESES DE LA DEUDA PÚBLICA</t>
  </si>
  <si>
    <t>ESTIMACIONES, DEPRECIACIONES, DETERIOROS, OBSOLESCENCIA Y AMORTIZACIONES</t>
  </si>
  <si>
    <t>INVERSION PUBLICA NO CAPITALIZABLE</t>
  </si>
  <si>
    <t>Suma</t>
  </si>
  <si>
    <t xml:space="preserve">1.1.5.1 </t>
  </si>
  <si>
    <t xml:space="preserve">Almacén de Materiales y Suministros de Consumo </t>
  </si>
  <si>
    <t>1 2 1 1</t>
  </si>
  <si>
    <t>1 2 1 2</t>
  </si>
  <si>
    <t xml:space="preserve"> Deudores Diversos a Largo Plazo </t>
  </si>
  <si>
    <t>MOBILIARIO Y EQUIPO DE ADMINISTRACIÓN</t>
  </si>
  <si>
    <t>MOBILIARIO Y EQUIPO EDUCACIONAL Y RECREATIVO</t>
  </si>
  <si>
    <t>VEH?CULOS Y EQUIPO DE TRANSPORTE</t>
  </si>
  <si>
    <t>MAQUINARIA, OTROS EQUIPOS Y HERRAMIENTAS</t>
  </si>
  <si>
    <t>Bienes Inmuebles, Infraestructura y Construcciones en Proceso</t>
  </si>
  <si>
    <t>TERRENOS</t>
  </si>
  <si>
    <t>VIVIENDAS</t>
  </si>
  <si>
    <t xml:space="preserve">Total </t>
  </si>
  <si>
    <t>1.2.6.5</t>
  </si>
  <si>
    <t>Amortización Acumulada de activos intangibles</t>
  </si>
  <si>
    <t>Depreciaciones</t>
  </si>
  <si>
    <t xml:space="preserve">Total DEPRECIACIÓN, DETERIORO Y AMORTIZACIÓN ACUMULADA DE BIENES </t>
  </si>
  <si>
    <t xml:space="preserve">1 2 9 </t>
  </si>
  <si>
    <t>Otros activos no circulantes</t>
  </si>
  <si>
    <t xml:space="preserve">1 1 9 </t>
  </si>
  <si>
    <t>Otros activos circulantes</t>
  </si>
  <si>
    <t>1 1 9 1</t>
  </si>
  <si>
    <t>1 1 9 2</t>
  </si>
  <si>
    <t>VALORES EN GARANTÍA</t>
  </si>
  <si>
    <t>1 1 9 3</t>
  </si>
  <si>
    <t>1 1 9 4</t>
  </si>
  <si>
    <t>BIENES EN GARANTÍA (EXCLUYE DEPOSITOS)</t>
  </si>
  <si>
    <t>BIENES DERIVADOS DE EMBARGOS, DECOMISOS, ASEGURAMIENTOS Y DACIÓN DE PAGO</t>
  </si>
  <si>
    <t>ADQUISICIÓN CON FONDOS DE TERCEROS</t>
  </si>
  <si>
    <t>2111-3-13201</t>
  </si>
  <si>
    <t>2111-5-15101</t>
  </si>
  <si>
    <t>CUOTAS PARA EL FONDO DE  AHORRO Y FONDO DE TRABAJO</t>
  </si>
  <si>
    <t>2117-0001-01</t>
  </si>
  <si>
    <t>ISR RETENIDO POR ASIMILADOS A SALARIOS</t>
  </si>
  <si>
    <t>2117-0001-02</t>
  </si>
  <si>
    <t>ISR RETENIDO POR SALARIOS</t>
  </si>
  <si>
    <t>2117-0001-03</t>
  </si>
  <si>
    <t>ISR RETENIDO ARRENDAMIENTO</t>
  </si>
  <si>
    <t>2117-0001-04</t>
  </si>
  <si>
    <t>ISR RETENIDO POR SERVICIOS PROFESIONALES</t>
  </si>
  <si>
    <t>2117-0002-02</t>
  </si>
  <si>
    <t>2119-01-001</t>
  </si>
  <si>
    <t>BANORTE CTA 3609 EJERCICIO 2023</t>
  </si>
  <si>
    <t>2119-01-002</t>
  </si>
  <si>
    <t>BANORTE CTA 5542 ITAIGRO</t>
  </si>
  <si>
    <t>BANCOS TESORERIA</t>
  </si>
  <si>
    <t>BANCOS DEPENDENCIAS Y OTROS</t>
  </si>
  <si>
    <t xml:space="preserve">DEPOSITOS DE FONDOS DE TERCEROS EN G </t>
  </si>
  <si>
    <t>Deudor</t>
  </si>
  <si>
    <t>Credito</t>
  </si>
  <si>
    <t>Periodo: del 01 de Enero al 31 de diciembre de 2024</t>
  </si>
  <si>
    <t xml:space="preserve">                           Periodo: del 01 de Enero al 31 de diciembre de 2024</t>
  </si>
  <si>
    <t>Correspondiente del 01 de Enero al 31 de diciembre de 2024</t>
  </si>
  <si>
    <t>1112-01-00101</t>
  </si>
  <si>
    <t>1112-01-00104</t>
  </si>
  <si>
    <t>1112-01-00113</t>
  </si>
  <si>
    <t>1112-01-00114</t>
  </si>
  <si>
    <t>BANORTE CTA 0401677647</t>
  </si>
  <si>
    <t>BANORTE CTA 0651535542 MULTAS A SUJETOS OBLIGADOS</t>
  </si>
  <si>
    <t>BANORTE CTA 1238713663 GTO CORRIENTE 2024</t>
  </si>
  <si>
    <t>BANORTE CTA 332108704 COPIAS CERTIFICADAS</t>
  </si>
  <si>
    <t>1123-01-00164</t>
  </si>
  <si>
    <t>AMAIRANY GUADALUPE MORA NARCISO</t>
  </si>
  <si>
    <t>1129-01-001</t>
  </si>
  <si>
    <t>COMISIONES BANCARIAS BANORTE CTA 1990  GASTO CORRIENTE 2022</t>
  </si>
  <si>
    <t>1123-01-00155</t>
  </si>
  <si>
    <t>SOLEIDY BRAVO CAMPUZANO</t>
  </si>
  <si>
    <t>1.1.4.2</t>
  </si>
  <si>
    <t>2112-1-31401</t>
  </si>
  <si>
    <t>TELEFONÍA TRADICIONAL</t>
  </si>
  <si>
    <t>IVA RETENIDO POR ARRENDAMIENTO</t>
  </si>
  <si>
    <t>IVA RETENIDO POR SERVICIOS PROFESIONALES</t>
  </si>
  <si>
    <t>2117-0002-01</t>
  </si>
  <si>
    <t>2117-39801</t>
  </si>
  <si>
    <t>IMPUESTO SOBRE NÓMINAS Y OTROS QUE SE DERIVEN DE UNA RELACIÓN LABORAL</t>
  </si>
  <si>
    <t>2119-02-001</t>
  </si>
  <si>
    <t>2119-02-002</t>
  </si>
  <si>
    <t>2119-03-001</t>
  </si>
  <si>
    <t>INTERESES BANORTE CTA. 0401677647 FONDO DE AHORRO</t>
  </si>
  <si>
    <t>INTERESES BANORTE CTA 1238713663 GTO CORRIENTE 2024</t>
  </si>
  <si>
    <t>DEPOSITO POR APERTURA DE CUENTA  CTA 1238713663 GTO CORRIENTE 2024</t>
  </si>
  <si>
    <t>CUENTAS POR PAGAR A CORTO PLAZO</t>
  </si>
  <si>
    <t>SERVICIOS PERSONALES POR PAGAR A CORTO PLAZO</t>
  </si>
  <si>
    <t>PROVEEDORES POR PAGAR A CORTO PLAZO</t>
  </si>
  <si>
    <t>RETENCIONES Y CONTRIBUCIONES POR PAGAR A CORTO PLAZO</t>
  </si>
  <si>
    <t>OTRAS CUENTAS POR PAGAR A CORTO PLAZO</t>
  </si>
  <si>
    <t>2119-04-001</t>
  </si>
  <si>
    <t>ERNESTO SALVADOR RAMOS RAMIREZ</t>
  </si>
  <si>
    <t xml:space="preserve"> INSTITUTO DE TRANSPARENCIA, ACCESO A LA INFORMACIÓN Y PROTECCIÓN DE DATOS PERSONALES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</si>
</sst>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&quot;$&quot;\ #,###,###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8"/>
      <name val="Arial"/>
    </font>
    <font>
      <b/>
      <sz val="8"/>
      <name val="Arial Narrow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5"/>
      <color theme="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E5F3E6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0">
    <xf numFmtId="0" fontId="0" fillId="0" borderId="0" xfId="0"/>
    <xf numFmtId="0" fontId="11" fillId="0" borderId="0" xfId="15" applyFont="1"/>
    <xf numFmtId="0" fontId="12" fillId="0" borderId="0" xfId="15" applyFont="1" applyAlignment="1">
      <alignment horizontal="right"/>
    </xf>
    <xf numFmtId="0" fontId="10" fillId="0" borderId="0" xfId="15" applyFont="1" applyAlignment="1">
      <alignment horizontal="center"/>
    </xf>
    <xf numFmtId="0" fontId="1" fillId="0" borderId="0" xfId="15"/>
    <xf numFmtId="0" fontId="13" fillId="0" borderId="0" xfId="15" applyFont="1"/>
    <xf numFmtId="0" fontId="10" fillId="0" borderId="0" xfId="16" applyFont="1" applyAlignment="1">
      <alignment vertical="top"/>
    </xf>
    <xf numFmtId="4" fontId="11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1" fillId="0" borderId="0" xfId="15" applyFont="1" applyAlignment="1">
      <alignment horizontal="left" vertical="center" wrapText="1"/>
    </xf>
    <xf numFmtId="4" fontId="11" fillId="0" borderId="0" xfId="15" applyNumberFormat="1" applyFont="1" applyAlignment="1">
      <alignment horizontal="right" wrapText="1"/>
    </xf>
    <xf numFmtId="0" fontId="14" fillId="0" borderId="0" xfId="15" applyFont="1"/>
    <xf numFmtId="0" fontId="15" fillId="0" borderId="0" xfId="15" applyFont="1"/>
    <xf numFmtId="0" fontId="10" fillId="0" borderId="0" xfId="15" applyFont="1" applyAlignment="1">
      <alignment horizontal="right"/>
    </xf>
    <xf numFmtId="0" fontId="17" fillId="0" borderId="0" xfId="15" applyFont="1"/>
    <xf numFmtId="4" fontId="11" fillId="0" borderId="0" xfId="15" applyNumberFormat="1" applyFont="1"/>
    <xf numFmtId="0" fontId="11" fillId="0" borderId="0" xfId="15" applyFont="1" applyAlignment="1">
      <alignment vertical="center"/>
    </xf>
    <xf numFmtId="0" fontId="17" fillId="0" borderId="0" xfId="15" applyFont="1" applyAlignment="1">
      <alignment vertical="center"/>
    </xf>
    <xf numFmtId="0" fontId="16" fillId="0" borderId="0" xfId="15" applyFont="1" applyAlignment="1">
      <alignment horizontal="left" vertical="center" wrapText="1"/>
    </xf>
    <xf numFmtId="4" fontId="16" fillId="0" borderId="0" xfId="15" applyNumberFormat="1" applyFont="1" applyAlignment="1">
      <alignment horizontal="right" vertical="center" wrapText="1"/>
    </xf>
    <xf numFmtId="4" fontId="16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vertical="center" wrapText="1"/>
    </xf>
    <xf numFmtId="0" fontId="12" fillId="0" borderId="0" xfId="15" applyFont="1" applyAlignment="1">
      <alignment horizontal="left" vertical="center" wrapText="1"/>
    </xf>
    <xf numFmtId="0" fontId="4" fillId="0" borderId="5" xfId="15" applyFont="1" applyBorder="1"/>
    <xf numFmtId="49" fontId="4" fillId="0" borderId="8" xfId="15" applyNumberFormat="1" applyFont="1" applyBorder="1" applyAlignment="1">
      <alignment horizontal="left" vertical="center" wrapText="1"/>
    </xf>
    <xf numFmtId="4" fontId="4" fillId="0" borderId="9" xfId="15" applyNumberFormat="1" applyFont="1" applyBorder="1" applyAlignment="1">
      <alignment horizontal="right" vertical="center" wrapText="1"/>
    </xf>
    <xf numFmtId="4" fontId="4" fillId="0" borderId="10" xfId="15" applyNumberFormat="1" applyFont="1" applyBorder="1" applyAlignment="1">
      <alignment horizontal="right" vertical="center" wrapText="1"/>
    </xf>
    <xf numFmtId="49" fontId="4" fillId="0" borderId="11" xfId="15" applyNumberFormat="1" applyFont="1" applyBorder="1" applyAlignment="1">
      <alignment horizontal="left" vertical="center" wrapText="1"/>
    </xf>
    <xf numFmtId="0" fontId="4" fillId="0" borderId="0" xfId="15" applyFont="1"/>
    <xf numFmtId="49" fontId="4" fillId="0" borderId="5" xfId="15" applyNumberFormat="1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1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4" fillId="0" borderId="5" xfId="15" applyNumberFormat="1" applyFont="1" applyBorder="1"/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Border="1" applyAlignment="1">
      <alignment horizontal="right" vertical="center" wrapText="1"/>
    </xf>
    <xf numFmtId="4" fontId="6" fillId="0" borderId="5" xfId="15" applyNumberFormat="1" applyFont="1" applyBorder="1" applyAlignment="1">
      <alignment horizontal="right" wrapText="1"/>
    </xf>
    <xf numFmtId="0" fontId="4" fillId="0" borderId="9" xfId="15" applyFont="1" applyBorder="1" applyAlignment="1">
      <alignment horizontal="left" vertical="center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4" fillId="0" borderId="0" xfId="15" applyFont="1" applyAlignment="1">
      <alignment horizontal="left" vertical="center" wrapText="1"/>
    </xf>
    <xf numFmtId="4" fontId="4" fillId="0" borderId="0" xfId="15" applyNumberFormat="1" applyFont="1" applyAlignment="1">
      <alignment horizontal="right" vertical="center" wrapText="1"/>
    </xf>
    <xf numFmtId="4" fontId="4" fillId="0" borderId="0" xfId="15" applyNumberFormat="1" applyFont="1" applyAlignment="1">
      <alignment horizontal="right" wrapText="1"/>
    </xf>
    <xf numFmtId="0" fontId="6" fillId="0" borderId="0" xfId="15" applyFont="1" applyAlignment="1">
      <alignment horizontal="left" vertical="center" wrapText="1"/>
    </xf>
    <xf numFmtId="0" fontId="5" fillId="0" borderId="0" xfId="8" applyFont="1" applyAlignment="1">
      <alignment vertical="top"/>
    </xf>
    <xf numFmtId="0" fontId="12" fillId="0" borderId="0" xfId="15" applyFont="1"/>
    <xf numFmtId="0" fontId="9" fillId="0" borderId="0" xfId="15" applyFont="1" applyAlignment="1">
      <alignment vertical="center"/>
    </xf>
    <xf numFmtId="0" fontId="9" fillId="0" borderId="0" xfId="15" applyFont="1"/>
    <xf numFmtId="0" fontId="21" fillId="0" borderId="0" xfId="15" applyFont="1"/>
    <xf numFmtId="0" fontId="6" fillId="2" borderId="3" xfId="15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top"/>
    </xf>
    <xf numFmtId="4" fontId="4" fillId="0" borderId="13" xfId="15" applyNumberFormat="1" applyFont="1" applyBorder="1" applyAlignment="1">
      <alignment horizontal="left" vertical="center" wrapText="1"/>
    </xf>
    <xf numFmtId="4" fontId="4" fillId="0" borderId="9" xfId="15" applyNumberFormat="1" applyFont="1" applyBorder="1" applyAlignment="1">
      <alignment horizontal="left" vertical="center" wrapText="1"/>
    </xf>
    <xf numFmtId="0" fontId="6" fillId="0" borderId="12" xfId="15" applyFont="1" applyBorder="1" applyAlignment="1">
      <alignment horizontal="left" vertical="center" wrapText="1"/>
    </xf>
    <xf numFmtId="4" fontId="6" fillId="0" borderId="9" xfId="15" applyNumberFormat="1" applyFont="1" applyBorder="1" applyAlignment="1">
      <alignment horizontal="right" vertical="center" wrapText="1"/>
    </xf>
    <xf numFmtId="4" fontId="6" fillId="0" borderId="10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/>
    </xf>
    <xf numFmtId="4" fontId="4" fillId="0" borderId="5" xfId="15" applyNumberFormat="1" applyFont="1" applyBorder="1" applyAlignment="1">
      <alignment vertical="distributed"/>
    </xf>
    <xf numFmtId="0" fontId="4" fillId="0" borderId="5" xfId="15" applyFont="1" applyBorder="1" applyAlignment="1">
      <alignment vertical="center"/>
    </xf>
    <xf numFmtId="0" fontId="6" fillId="0" borderId="5" xfId="15" applyFont="1" applyBorder="1"/>
    <xf numFmtId="4" fontId="6" fillId="0" borderId="5" xfId="15" applyNumberFormat="1" applyFont="1" applyBorder="1"/>
    <xf numFmtId="4" fontId="1" fillId="0" borderId="0" xfId="15" applyNumberFormat="1"/>
    <xf numFmtId="0" fontId="4" fillId="0" borderId="0" xfId="15" applyFont="1" applyAlignment="1">
      <alignment vertical="top"/>
    </xf>
    <xf numFmtId="0" fontId="6" fillId="0" borderId="11" xfId="15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vertical="distributed" shrinkToFit="1"/>
    </xf>
    <xf numFmtId="49" fontId="6" fillId="0" borderId="5" xfId="15" applyNumberFormat="1" applyFont="1" applyBorder="1" applyAlignment="1">
      <alignment horizontal="left" vertical="center" wrapText="1"/>
    </xf>
    <xf numFmtId="4" fontId="6" fillId="0" borderId="5" xfId="15" applyNumberFormat="1" applyFont="1" applyBorder="1" applyAlignment="1">
      <alignment wrapText="1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horizontal="right" vertical="center"/>
    </xf>
    <xf numFmtId="0" fontId="3" fillId="0" borderId="5" xfId="16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top"/>
    </xf>
    <xf numFmtId="4" fontId="12" fillId="0" borderId="5" xfId="15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4" fontId="18" fillId="0" borderId="5" xfId="0" applyNumberFormat="1" applyFont="1" applyBorder="1" applyAlignment="1">
      <alignment vertical="top"/>
    </xf>
    <xf numFmtId="4" fontId="5" fillId="0" borderId="7" xfId="0" applyNumberFormat="1" applyFont="1" applyBorder="1" applyAlignment="1">
      <alignment horizontal="right" vertical="center"/>
    </xf>
    <xf numFmtId="0" fontId="4" fillId="0" borderId="7" xfId="15" applyFont="1" applyBorder="1"/>
    <xf numFmtId="0" fontId="6" fillId="0" borderId="11" xfId="15" applyFont="1" applyBorder="1" applyAlignment="1">
      <alignment horizontal="left" vertical="center"/>
    </xf>
    <xf numFmtId="0" fontId="12" fillId="0" borderId="0" xfId="15" applyFont="1" applyAlignment="1">
      <alignment horizontal="left" vertical="center"/>
    </xf>
    <xf numFmtId="0" fontId="11" fillId="0" borderId="0" xfId="15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9" fontId="3" fillId="0" borderId="5" xfId="29" applyFont="1" applyBorder="1"/>
    <xf numFmtId="9" fontId="12" fillId="0" borderId="0" xfId="29" applyFont="1"/>
    <xf numFmtId="9" fontId="6" fillId="2" borderId="5" xfId="29" applyFont="1" applyFill="1" applyBorder="1" applyAlignment="1">
      <alignment horizontal="center" vertical="center" wrapText="1"/>
    </xf>
    <xf numFmtId="9" fontId="12" fillId="0" borderId="0" xfId="29" applyFont="1" applyAlignment="1">
      <alignment horizontal="right" wrapText="1"/>
    </xf>
    <xf numFmtId="9" fontId="11" fillId="0" borderId="0" xfId="29" applyFont="1" applyAlignment="1">
      <alignment horizontal="right" vertical="center" wrapText="1"/>
    </xf>
    <xf numFmtId="9" fontId="1" fillId="0" borderId="0" xfId="29"/>
    <xf numFmtId="10" fontId="3" fillId="0" borderId="5" xfId="29" applyNumberFormat="1" applyFont="1" applyBorder="1"/>
    <xf numFmtId="0" fontId="1" fillId="0" borderId="0" xfId="15" applyAlignment="1">
      <alignment vertical="center"/>
    </xf>
    <xf numFmtId="4" fontId="6" fillId="2" borderId="6" xfId="15" applyNumberFormat="1" applyFont="1" applyFill="1" applyBorder="1" applyAlignment="1">
      <alignment horizontal="center" vertical="center" wrapText="1"/>
    </xf>
    <xf numFmtId="0" fontId="6" fillId="0" borderId="5" xfId="15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49" fontId="6" fillId="0" borderId="8" xfId="15" applyNumberFormat="1" applyFont="1" applyBorder="1" applyAlignment="1">
      <alignment horizontal="left" vertical="center" wrapText="1"/>
    </xf>
    <xf numFmtId="9" fontId="3" fillId="0" borderId="5" xfId="29" applyFont="1" applyBorder="1" applyAlignment="1">
      <alignment horizontal="right" vertical="center"/>
    </xf>
    <xf numFmtId="9" fontId="12" fillId="0" borderId="5" xfId="29" applyFont="1" applyBorder="1" applyAlignment="1">
      <alignment horizontal="right" vertical="center" wrapText="1"/>
    </xf>
    <xf numFmtId="0" fontId="12" fillId="0" borderId="0" xfId="15" applyFont="1" applyAlignment="1">
      <alignment vertical="center"/>
    </xf>
    <xf numFmtId="9" fontId="5" fillId="0" borderId="5" xfId="29" applyFont="1" applyBorder="1" applyAlignment="1">
      <alignment vertical="center"/>
    </xf>
    <xf numFmtId="9" fontId="3" fillId="0" borderId="5" xfId="29" applyFont="1" applyBorder="1" applyAlignment="1">
      <alignment vertical="center"/>
    </xf>
    <xf numFmtId="4" fontId="5" fillId="0" borderId="5" xfId="0" applyNumberFormat="1" applyFont="1" applyBorder="1" applyAlignment="1">
      <alignment vertical="top" wrapText="1"/>
    </xf>
    <xf numFmtId="4" fontId="4" fillId="0" borderId="9" xfId="15" applyNumberFormat="1" applyFont="1" applyBorder="1" applyAlignment="1">
      <alignment horizontal="right" wrapText="1"/>
    </xf>
    <xf numFmtId="0" fontId="1" fillId="0" borderId="5" xfId="15" applyBorder="1"/>
    <xf numFmtId="0" fontId="18" fillId="4" borderId="0" xfId="12" applyFont="1" applyFill="1"/>
    <xf numFmtId="0" fontId="18" fillId="0" borderId="0" xfId="12" applyFont="1"/>
    <xf numFmtId="0" fontId="2" fillId="4" borderId="0" xfId="12" applyFill="1"/>
    <xf numFmtId="0" fontId="2" fillId="0" borderId="0" xfId="12"/>
    <xf numFmtId="0" fontId="27" fillId="4" borderId="0" xfId="12" applyFont="1" applyFill="1"/>
    <xf numFmtId="0" fontId="27" fillId="0" borderId="0" xfId="12" applyFont="1"/>
    <xf numFmtId="0" fontId="28" fillId="0" borderId="0" xfId="12" applyFont="1"/>
    <xf numFmtId="0" fontId="29" fillId="0" borderId="0" xfId="12" applyFont="1" applyAlignment="1">
      <alignment horizontal="center" vertical="center" wrapText="1"/>
    </xf>
    <xf numFmtId="4" fontId="29" fillId="0" borderId="0" xfId="12" applyNumberFormat="1" applyFont="1" applyAlignment="1">
      <alignment vertical="center" wrapText="1"/>
    </xf>
    <xf numFmtId="0" fontId="18" fillId="0" borderId="0" xfId="12" applyFont="1" applyAlignment="1">
      <alignment vertical="top"/>
    </xf>
    <xf numFmtId="0" fontId="28" fillId="0" borderId="0" xfId="12" quotePrefix="1" applyFont="1" applyAlignment="1">
      <alignment vertical="top"/>
    </xf>
    <xf numFmtId="0" fontId="28" fillId="0" borderId="0" xfId="12" quotePrefix="1" applyFont="1" applyAlignment="1">
      <alignment vertical="top" wrapText="1"/>
    </xf>
    <xf numFmtId="4" fontId="28" fillId="0" borderId="0" xfId="12" quotePrefix="1" applyNumberFormat="1" applyFont="1" applyAlignment="1">
      <alignment vertical="top"/>
    </xf>
    <xf numFmtId="4" fontId="28" fillId="0" borderId="0" xfId="12" applyNumberFormat="1" applyFont="1" applyAlignment="1">
      <alignment vertical="top"/>
    </xf>
    <xf numFmtId="0" fontId="30" fillId="0" borderId="0" xfId="12" applyFont="1" applyAlignment="1">
      <alignment horizontal="left" vertical="center"/>
    </xf>
    <xf numFmtId="4" fontId="18" fillId="0" borderId="0" xfId="12" applyNumberFormat="1" applyFont="1" applyAlignment="1">
      <alignment vertical="top"/>
    </xf>
    <xf numFmtId="0" fontId="18" fillId="0" borderId="0" xfId="12" quotePrefix="1" applyFont="1" applyAlignment="1">
      <alignment vertical="top"/>
    </xf>
    <xf numFmtId="0" fontId="18" fillId="0" borderId="0" xfId="12" applyFont="1" applyAlignment="1">
      <alignment vertical="top" wrapText="1"/>
    </xf>
    <xf numFmtId="4" fontId="18" fillId="0" borderId="0" xfId="12" quotePrefix="1" applyNumberFormat="1" applyFont="1" applyAlignment="1">
      <alignment vertical="top"/>
    </xf>
    <xf numFmtId="0" fontId="29" fillId="0" borderId="0" xfId="12" applyFont="1" applyAlignment="1">
      <alignment horizontal="left" vertical="center"/>
    </xf>
    <xf numFmtId="0" fontId="28" fillId="0" borderId="0" xfId="12" applyFont="1" applyAlignment="1">
      <alignment vertical="top"/>
    </xf>
    <xf numFmtId="0" fontId="18" fillId="0" borderId="0" xfId="12" applyFont="1" applyAlignment="1">
      <alignment wrapText="1"/>
    </xf>
    <xf numFmtId="4" fontId="18" fillId="0" borderId="0" xfId="12" applyNumberFormat="1" applyFont="1"/>
    <xf numFmtId="0" fontId="31" fillId="3" borderId="0" xfId="0" applyFont="1" applyFill="1"/>
    <xf numFmtId="0" fontId="4" fillId="3" borderId="0" xfId="0" applyFont="1" applyFill="1"/>
    <xf numFmtId="0" fontId="32" fillId="5" borderId="0" xfId="0" applyFont="1" applyFill="1" applyAlignment="1">
      <alignment horizontal="center"/>
    </xf>
    <xf numFmtId="0" fontId="33" fillId="6" borderId="2" xfId="1" applyFont="1" applyFill="1" applyBorder="1" applyAlignment="1">
      <alignment vertical="center"/>
    </xf>
    <xf numFmtId="0" fontId="4" fillId="3" borderId="23" xfId="0" applyFont="1" applyFill="1" applyBorder="1"/>
    <xf numFmtId="0" fontId="4" fillId="3" borderId="28" xfId="0" applyFont="1" applyFill="1" applyBorder="1"/>
    <xf numFmtId="0" fontId="4" fillId="3" borderId="33" xfId="0" applyFont="1" applyFill="1" applyBorder="1"/>
    <xf numFmtId="0" fontId="4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6" fillId="3" borderId="0" xfId="0" applyFont="1" applyFill="1"/>
    <xf numFmtId="0" fontId="36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3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3" fillId="6" borderId="2" xfId="1" applyFont="1" applyFill="1" applyBorder="1" applyAlignment="1" applyProtection="1">
      <alignment vertical="center"/>
      <protection locked="0"/>
    </xf>
    <xf numFmtId="0" fontId="33" fillId="6" borderId="3" xfId="1" applyFont="1" applyFill="1" applyBorder="1" applyAlignment="1" applyProtection="1">
      <alignment vertical="center"/>
      <protection locked="0"/>
    </xf>
    <xf numFmtId="0" fontId="4" fillId="3" borderId="23" xfId="0" applyFont="1" applyFill="1" applyBorder="1" applyProtection="1">
      <protection locked="0"/>
    </xf>
    <xf numFmtId="3" fontId="4" fillId="3" borderId="27" xfId="0" applyNumberFormat="1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Protection="1">
      <protection locked="0"/>
    </xf>
    <xf numFmtId="0" fontId="4" fillId="3" borderId="32" xfId="0" applyFont="1" applyFill="1" applyBorder="1" applyProtection="1">
      <protection locked="0"/>
    </xf>
    <xf numFmtId="0" fontId="4" fillId="3" borderId="33" xfId="0" applyFont="1" applyFill="1" applyBorder="1" applyProtection="1">
      <protection locked="0"/>
    </xf>
    <xf numFmtId="0" fontId="4" fillId="3" borderId="37" xfId="0" applyFont="1" applyFill="1" applyBorder="1" applyProtection="1">
      <protection locked="0"/>
    </xf>
    <xf numFmtId="4" fontId="28" fillId="0" borderId="0" xfId="12" applyNumberFormat="1" applyFont="1" applyAlignment="1">
      <alignment horizontal="center" vertical="top"/>
    </xf>
    <xf numFmtId="4" fontId="33" fillId="6" borderId="2" xfId="1" applyNumberFormat="1" applyFont="1" applyFill="1" applyBorder="1" applyAlignment="1" applyProtection="1">
      <alignment vertical="center"/>
      <protection locked="0"/>
    </xf>
    <xf numFmtId="4" fontId="4" fillId="3" borderId="26" xfId="0" applyNumberFormat="1" applyFont="1" applyFill="1" applyBorder="1" applyAlignment="1" applyProtection="1">
      <alignment horizontal="right"/>
      <protection locked="0"/>
    </xf>
    <xf numFmtId="4" fontId="34" fillId="3" borderId="31" xfId="0" applyNumberFormat="1" applyFont="1" applyFill="1" applyBorder="1" applyAlignment="1" applyProtection="1">
      <alignment horizontal="right" vertical="center"/>
      <protection locked="0"/>
    </xf>
    <xf numFmtId="4" fontId="35" fillId="3" borderId="31" xfId="0" applyNumberFormat="1" applyFont="1" applyFill="1" applyBorder="1" applyAlignment="1" applyProtection="1">
      <alignment horizontal="right" vertical="center"/>
      <protection locked="0"/>
    </xf>
    <xf numFmtId="4" fontId="4" fillId="3" borderId="31" xfId="0" applyNumberFormat="1" applyFont="1" applyFill="1" applyBorder="1" applyAlignment="1" applyProtection="1">
      <alignment horizontal="right"/>
      <protection locked="0"/>
    </xf>
    <xf numFmtId="4" fontId="6" fillId="3" borderId="31" xfId="0" applyNumberFormat="1" applyFont="1" applyFill="1" applyBorder="1" applyAlignment="1" applyProtection="1">
      <alignment horizontal="right"/>
      <protection locked="0"/>
    </xf>
    <xf numFmtId="4" fontId="4" fillId="3" borderId="36" xfId="0" applyNumberFormat="1" applyFont="1" applyFill="1" applyBorder="1" applyAlignment="1" applyProtection="1">
      <alignment horizontal="right"/>
      <protection locked="0"/>
    </xf>
    <xf numFmtId="4" fontId="33" fillId="6" borderId="2" xfId="1" applyNumberFormat="1" applyFont="1" applyFill="1" applyBorder="1" applyAlignment="1">
      <alignment vertical="center"/>
    </xf>
    <xf numFmtId="4" fontId="33" fillId="6" borderId="3" xfId="1" applyNumberFormat="1" applyFont="1" applyFill="1" applyBorder="1" applyAlignment="1">
      <alignment vertical="center"/>
    </xf>
    <xf numFmtId="4" fontId="4" fillId="3" borderId="26" xfId="0" applyNumberFormat="1" applyFont="1" applyFill="1" applyBorder="1" applyAlignment="1">
      <alignment horizontal="right"/>
    </xf>
    <xf numFmtId="4" fontId="4" fillId="3" borderId="27" xfId="0" applyNumberFormat="1" applyFont="1" applyFill="1" applyBorder="1" applyAlignment="1">
      <alignment horizontal="center"/>
    </xf>
    <xf numFmtId="4" fontId="34" fillId="3" borderId="31" xfId="0" applyNumberFormat="1" applyFont="1" applyFill="1" applyBorder="1" applyAlignment="1">
      <alignment horizontal="right" vertical="center"/>
    </xf>
    <xf numFmtId="4" fontId="4" fillId="3" borderId="32" xfId="0" applyNumberFormat="1" applyFont="1" applyFill="1" applyBorder="1"/>
    <xf numFmtId="4" fontId="35" fillId="3" borderId="31" xfId="0" applyNumberFormat="1" applyFont="1" applyFill="1" applyBorder="1" applyAlignment="1">
      <alignment horizontal="right" vertical="center"/>
    </xf>
    <xf numFmtId="4" fontId="4" fillId="3" borderId="31" xfId="0" applyNumberFormat="1" applyFont="1" applyFill="1" applyBorder="1" applyAlignment="1">
      <alignment horizontal="right"/>
    </xf>
    <xf numFmtId="4" fontId="6" fillId="3" borderId="31" xfId="0" applyNumberFormat="1" applyFont="1" applyFill="1" applyBorder="1" applyAlignment="1">
      <alignment horizontal="right"/>
    </xf>
    <xf numFmtId="4" fontId="4" fillId="3" borderId="36" xfId="0" applyNumberFormat="1" applyFont="1" applyFill="1" applyBorder="1" applyAlignment="1">
      <alignment horizontal="right"/>
    </xf>
    <xf numFmtId="4" fontId="4" fillId="3" borderId="37" xfId="0" applyNumberFormat="1" applyFont="1" applyFill="1" applyBorder="1"/>
    <xf numFmtId="0" fontId="23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10" fontId="6" fillId="0" borderId="5" xfId="29" applyNumberFormat="1" applyFont="1" applyBorder="1" applyAlignment="1">
      <alignment horizontal="right" wrapText="1"/>
    </xf>
    <xf numFmtId="165" fontId="4" fillId="0" borderId="9" xfId="30" applyNumberFormat="1" applyFont="1" applyBorder="1" applyAlignment="1">
      <alignment horizontal="right" vertical="center" wrapText="1"/>
    </xf>
    <xf numFmtId="165" fontId="6" fillId="0" borderId="9" xfId="30" applyNumberFormat="1" applyFont="1" applyBorder="1" applyAlignment="1">
      <alignment horizontal="right" vertical="center" wrapText="1"/>
    </xf>
    <xf numFmtId="0" fontId="6" fillId="0" borderId="5" xfId="15" applyFont="1" applyBorder="1" applyAlignment="1">
      <alignment horizontal="left" vertical="center"/>
    </xf>
    <xf numFmtId="49" fontId="6" fillId="0" borderId="11" xfId="15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9" fontId="6" fillId="0" borderId="5" xfId="29" applyFont="1" applyFill="1" applyBorder="1" applyAlignment="1">
      <alignment horizontal="center"/>
    </xf>
    <xf numFmtId="9" fontId="35" fillId="0" borderId="5" xfId="29" applyFont="1" applyBorder="1" applyAlignment="1">
      <alignment horizontal="center" vertical="top"/>
    </xf>
    <xf numFmtId="0" fontId="6" fillId="0" borderId="2" xfId="0" applyFont="1" applyBorder="1" applyAlignment="1">
      <alignment horizontal="right"/>
    </xf>
    <xf numFmtId="9" fontId="3" fillId="0" borderId="0" xfId="0" applyNumberFormat="1" applyFont="1" applyAlignment="1">
      <alignment horizontal="center" vertical="top" wrapText="1"/>
    </xf>
    <xf numFmtId="0" fontId="6" fillId="0" borderId="2" xfId="0" applyFont="1" applyBorder="1"/>
    <xf numFmtId="0" fontId="6" fillId="0" borderId="22" xfId="0" applyFont="1" applyBorder="1"/>
    <xf numFmtId="166" fontId="4" fillId="0" borderId="2" xfId="0" applyNumberFormat="1" applyFont="1" applyBorder="1"/>
    <xf numFmtId="44" fontId="6" fillId="0" borderId="2" xfId="30" applyFont="1" applyFill="1" applyBorder="1" applyAlignment="1"/>
    <xf numFmtId="0" fontId="6" fillId="0" borderId="15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left" wrapText="1"/>
    </xf>
    <xf numFmtId="0" fontId="39" fillId="0" borderId="15" xfId="0" applyFont="1" applyBorder="1"/>
    <xf numFmtId="9" fontId="3" fillId="0" borderId="5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35" fillId="0" borderId="0" xfId="0" applyFont="1" applyAlignment="1">
      <alignment vertical="top" wrapText="1"/>
    </xf>
    <xf numFmtId="0" fontId="35" fillId="0" borderId="5" xfId="0" applyFont="1" applyBorder="1" applyAlignment="1">
      <alignment horizontal="left" vertical="top"/>
    </xf>
    <xf numFmtId="0" fontId="34" fillId="0" borderId="5" xfId="0" applyFont="1" applyBorder="1" applyAlignment="1">
      <alignment horizontal="left" vertical="top"/>
    </xf>
    <xf numFmtId="0" fontId="6" fillId="0" borderId="5" xfId="0" applyFont="1" applyBorder="1"/>
    <xf numFmtId="0" fontId="4" fillId="0" borderId="5" xfId="0" applyFont="1" applyBorder="1"/>
    <xf numFmtId="165" fontId="4" fillId="0" borderId="5" xfId="30" applyNumberFormat="1" applyFont="1" applyBorder="1" applyAlignment="1"/>
    <xf numFmtId="165" fontId="6" fillId="0" borderId="2" xfId="30" applyNumberFormat="1" applyFont="1" applyBorder="1" applyAlignment="1"/>
    <xf numFmtId="0" fontId="35" fillId="2" borderId="5" xfId="0" applyFont="1" applyFill="1" applyBorder="1" applyAlignment="1">
      <alignment horizontal="left" vertical="top"/>
    </xf>
    <xf numFmtId="0" fontId="6" fillId="2" borderId="5" xfId="0" applyFont="1" applyFill="1" applyBorder="1"/>
    <xf numFmtId="165" fontId="6" fillId="0" borderId="5" xfId="30" applyNumberFormat="1" applyFont="1" applyBorder="1" applyAlignment="1"/>
    <xf numFmtId="0" fontId="34" fillId="0" borderId="0" xfId="0" applyFont="1" applyAlignment="1">
      <alignment horizontal="left" vertical="top"/>
    </xf>
    <xf numFmtId="0" fontId="6" fillId="0" borderId="0" xfId="30" applyNumberFormat="1" applyFont="1" applyFill="1" applyBorder="1" applyAlignment="1"/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 wrapText="1"/>
    </xf>
    <xf numFmtId="44" fontId="4" fillId="0" borderId="5" xfId="30" applyFont="1" applyBorder="1" applyAlignment="1"/>
    <xf numFmtId="44" fontId="6" fillId="0" borderId="5" xfId="30" applyFont="1" applyBorder="1" applyAlignment="1"/>
    <xf numFmtId="165" fontId="18" fillId="0" borderId="0" xfId="12" applyNumberFormat="1" applyFont="1" applyAlignment="1">
      <alignment vertical="top"/>
    </xf>
    <xf numFmtId="0" fontId="9" fillId="0" borderId="0" xfId="15" applyFont="1" applyAlignment="1">
      <alignment vertical="distributed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49" fontId="6" fillId="0" borderId="0" xfId="15" applyNumberFormat="1" applyFont="1" applyAlignment="1">
      <alignment horizontal="left" vertical="center" wrapText="1"/>
    </xf>
    <xf numFmtId="4" fontId="6" fillId="0" borderId="0" xfId="15" applyNumberFormat="1" applyFont="1" applyAlignment="1">
      <alignment wrapText="1"/>
    </xf>
    <xf numFmtId="0" fontId="4" fillId="0" borderId="0" xfId="15" applyFont="1" applyAlignment="1">
      <alignment horizontal="left" wrapText="1"/>
    </xf>
    <xf numFmtId="165" fontId="28" fillId="0" borderId="5" xfId="12" applyNumberFormat="1" applyFont="1" applyBorder="1" applyAlignment="1">
      <alignment horizontal="right" vertical="center"/>
    </xf>
    <xf numFmtId="0" fontId="40" fillId="0" borderId="0" xfId="12" applyFont="1" applyAlignment="1">
      <alignment horizontal="center" vertical="top"/>
    </xf>
    <xf numFmtId="0" fontId="28" fillId="4" borderId="17" xfId="12" applyFont="1" applyFill="1" applyBorder="1" applyAlignment="1">
      <alignment horizontal="center" vertical="center"/>
    </xf>
    <xf numFmtId="165" fontId="18" fillId="0" borderId="5" xfId="30" applyNumberFormat="1" applyFont="1" applyBorder="1" applyAlignment="1">
      <alignment horizontal="right" vertical="center"/>
    </xf>
    <xf numFmtId="165" fontId="28" fillId="0" borderId="5" xfId="30" applyNumberFormat="1" applyFont="1" applyBorder="1" applyAlignment="1">
      <alignment horizontal="right" vertical="center"/>
    </xf>
    <xf numFmtId="165" fontId="18" fillId="0" borderId="5" xfId="12" applyNumberFormat="1" applyFont="1" applyBorder="1" applyAlignment="1">
      <alignment horizontal="right" vertical="center"/>
    </xf>
    <xf numFmtId="165" fontId="17" fillId="0" borderId="5" xfId="15" applyNumberFormat="1" applyFont="1" applyBorder="1" applyAlignment="1">
      <alignment vertical="center"/>
    </xf>
    <xf numFmtId="3" fontId="18" fillId="0" borderId="0" xfId="12" applyNumberFormat="1" applyFont="1" applyAlignment="1">
      <alignment vertical="top"/>
    </xf>
    <xf numFmtId="10" fontId="5" fillId="0" borderId="5" xfId="29" applyNumberFormat="1" applyFont="1" applyBorder="1" applyAlignment="1">
      <alignment vertical="center"/>
    </xf>
    <xf numFmtId="10" fontId="3" fillId="0" borderId="5" xfId="29" applyNumberFormat="1" applyFont="1" applyBorder="1" applyAlignment="1">
      <alignment vertical="center"/>
    </xf>
    <xf numFmtId="4" fontId="4" fillId="0" borderId="38" xfId="15" applyNumberFormat="1" applyFont="1" applyBorder="1" applyAlignment="1">
      <alignment horizontal="right" vertical="center" wrapText="1"/>
    </xf>
    <xf numFmtId="4" fontId="4" fillId="0" borderId="39" xfId="15" applyNumberFormat="1" applyFont="1" applyBorder="1" applyAlignment="1">
      <alignment horizontal="right" vertical="center" wrapText="1"/>
    </xf>
    <xf numFmtId="0" fontId="42" fillId="0" borderId="5" xfId="15" applyFont="1" applyBorder="1" applyAlignment="1">
      <alignment horizontal="left" vertical="center"/>
    </xf>
    <xf numFmtId="4" fontId="42" fillId="0" borderId="5" xfId="15" applyNumberFormat="1" applyFont="1" applyBorder="1" applyAlignment="1">
      <alignment horizontal="left" vertical="center" wrapText="1"/>
    </xf>
    <xf numFmtId="165" fontId="42" fillId="0" borderId="5" xfId="15" applyNumberFormat="1" applyFont="1" applyBorder="1" applyAlignment="1">
      <alignment horizontal="right" vertical="center" wrapText="1"/>
    </xf>
    <xf numFmtId="0" fontId="15" fillId="0" borderId="0" xfId="15" applyFont="1" applyAlignment="1">
      <alignment vertical="center"/>
    </xf>
    <xf numFmtId="0" fontId="17" fillId="0" borderId="5" xfId="15" applyFont="1" applyBorder="1" applyAlignment="1">
      <alignment horizontal="left" vertical="center"/>
    </xf>
    <xf numFmtId="4" fontId="17" fillId="0" borderId="5" xfId="15" applyNumberFormat="1" applyFont="1" applyBorder="1" applyAlignment="1">
      <alignment horizontal="left" vertical="center" wrapText="1"/>
    </xf>
    <xf numFmtId="165" fontId="17" fillId="0" borderId="5" xfId="15" applyNumberFormat="1" applyFont="1" applyBorder="1" applyAlignment="1">
      <alignment horizontal="right" vertical="center" wrapText="1"/>
    </xf>
    <xf numFmtId="0" fontId="43" fillId="0" borderId="0" xfId="15" applyFont="1" applyAlignment="1">
      <alignment vertical="center"/>
    </xf>
    <xf numFmtId="0" fontId="17" fillId="0" borderId="5" xfId="15" applyFont="1" applyBorder="1" applyAlignment="1">
      <alignment horizontal="left"/>
    </xf>
    <xf numFmtId="0" fontId="9" fillId="0" borderId="0" xfId="15" applyFont="1" applyAlignment="1">
      <alignment horizontal="center" vertical="center"/>
    </xf>
    <xf numFmtId="0" fontId="9" fillId="0" borderId="0" xfId="15" applyFont="1" applyAlignment="1">
      <alignment horizontal="center"/>
    </xf>
    <xf numFmtId="0" fontId="10" fillId="0" borderId="4" xfId="16" applyFont="1" applyBorder="1" applyAlignment="1">
      <alignment horizontal="center" vertical="top"/>
    </xf>
    <xf numFmtId="0" fontId="9" fillId="0" borderId="0" xfId="15" applyFont="1" applyAlignment="1">
      <alignment horizontal="center" vertical="distributed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16" applyFont="1" applyBorder="1" applyAlignment="1">
      <alignment horizontal="left" vertical="top" wrapText="1"/>
    </xf>
    <xf numFmtId="0" fontId="3" fillId="0" borderId="0" xfId="16" applyFont="1" applyAlignment="1">
      <alignment horizontal="left" vertical="top"/>
    </xf>
    <xf numFmtId="0" fontId="3" fillId="0" borderId="0" xfId="16" applyFont="1" applyAlignment="1">
      <alignment vertical="top"/>
    </xf>
    <xf numFmtId="0" fontId="6" fillId="2" borderId="6" xfId="15" applyFont="1" applyFill="1" applyBorder="1" applyAlignment="1">
      <alignment horizontal="center" vertical="center"/>
    </xf>
    <xf numFmtId="0" fontId="6" fillId="2" borderId="7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4" xfId="16" applyFont="1" applyBorder="1" applyAlignment="1">
      <alignment horizontal="left" vertical="top"/>
    </xf>
    <xf numFmtId="0" fontId="6" fillId="2" borderId="2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4" fontId="25" fillId="2" borderId="15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4" fontId="25" fillId="2" borderId="6" xfId="0" applyNumberFormat="1" applyFont="1" applyFill="1" applyBorder="1" applyAlignment="1">
      <alignment horizontal="center" vertical="center" wrapText="1"/>
    </xf>
    <xf numFmtId="4" fontId="25" fillId="2" borderId="7" xfId="0" applyNumberFormat="1" applyFont="1" applyFill="1" applyBorder="1" applyAlignment="1">
      <alignment horizontal="center" vertical="center" wrapText="1"/>
    </xf>
    <xf numFmtId="0" fontId="3" fillId="0" borderId="15" xfId="16" applyFont="1" applyBorder="1" applyAlignment="1">
      <alignment horizontal="left"/>
    </xf>
    <xf numFmtId="0" fontId="3" fillId="0" borderId="1" xfId="16" applyFont="1" applyBorder="1" applyAlignment="1">
      <alignment horizontal="left"/>
    </xf>
    <xf numFmtId="0" fontId="3" fillId="0" borderId="5" xfId="16" applyFont="1" applyBorder="1" applyAlignment="1">
      <alignment horizontal="left"/>
    </xf>
    <xf numFmtId="0" fontId="10" fillId="0" borderId="0" xfId="15" applyFont="1" applyAlignment="1">
      <alignment horizontal="center"/>
    </xf>
    <xf numFmtId="0" fontId="9" fillId="0" borderId="0" xfId="15" applyFont="1" applyAlignment="1">
      <alignment horizontal="left" vertical="top"/>
    </xf>
    <xf numFmtId="0" fontId="26" fillId="0" borderId="0" xfId="16" applyFont="1" applyAlignment="1">
      <alignment horizontal="center" vertical="top"/>
    </xf>
    <xf numFmtId="0" fontId="10" fillId="0" borderId="0" xfId="16" applyFont="1" applyAlignment="1">
      <alignment horizontal="left" vertical="top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6" fillId="2" borderId="14" xfId="15" applyFont="1" applyFill="1" applyBorder="1" applyAlignment="1">
      <alignment horizontal="center" vertical="center"/>
    </xf>
    <xf numFmtId="4" fontId="6" fillId="2" borderId="14" xfId="17" applyNumberFormat="1" applyFont="1" applyFill="1" applyBorder="1" applyAlignment="1">
      <alignment horizontal="center" vertical="center" wrapText="1"/>
    </xf>
    <xf numFmtId="0" fontId="29" fillId="4" borderId="19" xfId="12" applyFont="1" applyFill="1" applyBorder="1" applyAlignment="1">
      <alignment horizontal="center" vertical="center"/>
    </xf>
    <xf numFmtId="0" fontId="18" fillId="0" borderId="20" xfId="12" applyFont="1" applyBorder="1" applyAlignment="1">
      <alignment vertical="top" wrapText="1"/>
    </xf>
    <xf numFmtId="4" fontId="18" fillId="0" borderId="20" xfId="12" applyNumberFormat="1" applyFont="1" applyBorder="1" applyAlignment="1">
      <alignment vertical="top"/>
    </xf>
    <xf numFmtId="4" fontId="18" fillId="0" borderId="21" xfId="12" applyNumberFormat="1" applyFont="1" applyBorder="1" applyAlignment="1">
      <alignment vertical="top"/>
    </xf>
    <xf numFmtId="0" fontId="28" fillId="0" borderId="0" xfId="12" applyFont="1" applyAlignment="1">
      <alignment horizontal="center" vertical="top"/>
    </xf>
    <xf numFmtId="0" fontId="40" fillId="0" borderId="0" xfId="12" applyFont="1" applyAlignment="1">
      <alignment horizontal="center" vertical="top"/>
    </xf>
    <xf numFmtId="0" fontId="41" fillId="0" borderId="0" xfId="12" applyFont="1" applyAlignment="1">
      <alignment horizontal="center" vertical="top"/>
    </xf>
    <xf numFmtId="0" fontId="28" fillId="4" borderId="5" xfId="12" applyFont="1" applyFill="1" applyBorder="1" applyAlignment="1">
      <alignment horizontal="center" vertical="center"/>
    </xf>
    <xf numFmtId="0" fontId="28" fillId="4" borderId="16" xfId="12" applyFont="1" applyFill="1" applyBorder="1" applyAlignment="1">
      <alignment horizontal="center" vertical="center"/>
    </xf>
    <xf numFmtId="0" fontId="28" fillId="4" borderId="4" xfId="12" applyFont="1" applyFill="1" applyBorder="1" applyAlignment="1">
      <alignment horizontal="center" vertical="center"/>
    </xf>
    <xf numFmtId="0" fontId="28" fillId="4" borderId="17" xfId="12" applyFont="1" applyFill="1" applyBorder="1" applyAlignment="1">
      <alignment horizontal="center" vertical="center"/>
    </xf>
    <xf numFmtId="4" fontId="28" fillId="0" borderId="20" xfId="12" applyNumberFormat="1" applyFont="1" applyBorder="1" applyAlignment="1">
      <alignment vertical="top"/>
    </xf>
    <xf numFmtId="4" fontId="28" fillId="0" borderId="21" xfId="12" applyNumberFormat="1" applyFont="1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37" fillId="0" borderId="0" xfId="0" applyFont="1" applyAlignment="1">
      <alignment horizontal="left" vertical="center" wrapText="1"/>
    </xf>
    <xf numFmtId="0" fontId="38" fillId="7" borderId="0" xfId="0" applyFont="1" applyFill="1" applyAlignment="1">
      <alignment horizontal="left" vertical="justify"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33" fillId="6" borderId="22" xfId="1" applyFont="1" applyFill="1" applyBorder="1" applyAlignment="1">
      <alignment horizontal="left" vertical="center"/>
    </xf>
    <xf numFmtId="0" fontId="33" fillId="6" borderId="3" xfId="1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indent="1"/>
    </xf>
    <xf numFmtId="0" fontId="4" fillId="3" borderId="30" xfId="0" applyFont="1" applyFill="1" applyBorder="1" applyAlignment="1">
      <alignment horizontal="left" indent="1"/>
    </xf>
    <xf numFmtId="0" fontId="6" fillId="3" borderId="29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3" fillId="5" borderId="0" xfId="1" applyFont="1" applyFill="1" applyAlignment="1">
      <alignment horizontal="center" wrapText="1"/>
    </xf>
    <xf numFmtId="0" fontId="32" fillId="5" borderId="0" xfId="0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4" fillId="3" borderId="29" xfId="0" applyFont="1" applyFill="1" applyBorder="1" applyAlignment="1">
      <alignment horizontal="left" wrapText="1" indent="1"/>
    </xf>
    <xf numFmtId="0" fontId="4" fillId="3" borderId="30" xfId="0" applyFont="1" applyFill="1" applyBorder="1" applyAlignment="1">
      <alignment horizontal="left" wrapText="1" indent="1"/>
    </xf>
    <xf numFmtId="0" fontId="4" fillId="3" borderId="29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6" fillId="3" borderId="29" xfId="0" applyFont="1" applyFill="1" applyBorder="1" applyAlignment="1" applyProtection="1">
      <alignment horizontal="left"/>
      <protection locked="0"/>
    </xf>
    <xf numFmtId="0" fontId="6" fillId="3" borderId="30" xfId="0" applyFont="1" applyFill="1" applyBorder="1" applyAlignment="1" applyProtection="1">
      <alignment horizontal="left"/>
      <protection locked="0"/>
    </xf>
    <xf numFmtId="0" fontId="4" fillId="3" borderId="29" xfId="0" applyFont="1" applyFill="1" applyBorder="1" applyAlignment="1" applyProtection="1">
      <alignment horizontal="left" indent="1"/>
      <protection locked="0"/>
    </xf>
    <xf numFmtId="0" fontId="4" fillId="3" borderId="30" xfId="0" applyFont="1" applyFill="1" applyBorder="1" applyAlignment="1" applyProtection="1">
      <alignment horizontal="left" indent="1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35" xfId="0" applyFont="1" applyFill="1" applyBorder="1" applyAlignment="1" applyProtection="1">
      <alignment horizontal="center"/>
      <protection locked="0"/>
    </xf>
    <xf numFmtId="0" fontId="33" fillId="6" borderId="22" xfId="1" applyFont="1" applyFill="1" applyBorder="1" applyAlignment="1" applyProtection="1">
      <alignment horizontal="left" vertical="center"/>
      <protection locked="0"/>
    </xf>
    <xf numFmtId="0" fontId="33" fillId="6" borderId="3" xfId="1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wrapText="1" indent="1"/>
      <protection locked="0"/>
    </xf>
    <xf numFmtId="0" fontId="4" fillId="3" borderId="30" xfId="0" applyFont="1" applyFill="1" applyBorder="1" applyAlignment="1" applyProtection="1">
      <alignment horizontal="left" wrapText="1" indent="1"/>
      <protection locked="0"/>
    </xf>
    <xf numFmtId="0" fontId="4" fillId="3" borderId="29" xfId="0" applyFont="1" applyFill="1" applyBorder="1" applyAlignment="1" applyProtection="1">
      <alignment horizontal="left"/>
      <protection locked="0"/>
    </xf>
    <xf numFmtId="0" fontId="4" fillId="3" borderId="30" xfId="0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3" fillId="5" borderId="0" xfId="1" applyFont="1" applyFill="1" applyAlignment="1" applyProtection="1">
      <alignment horizontal="center" wrapText="1"/>
      <protection locked="0"/>
    </xf>
    <xf numFmtId="0" fontId="32" fillId="5" borderId="0" xfId="0" applyFont="1" applyFill="1" applyAlignment="1" applyProtection="1">
      <alignment horizontal="center"/>
      <protection locked="0"/>
    </xf>
  </cellXfs>
  <cellStyles count="31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  <cellStyle name="Porcentaje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116</xdr:row>
      <xdr:rowOff>30480</xdr:rowOff>
    </xdr:from>
    <xdr:to>
      <xdr:col>4</xdr:col>
      <xdr:colOff>2499360</xdr:colOff>
      <xdr:row>123</xdr:row>
      <xdr:rowOff>67170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3A0AB11-4527-D70A-1AA0-FEC9954DB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68280"/>
          <a:ext cx="9319260" cy="1316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83820</xdr:rowOff>
    </xdr:from>
    <xdr:to>
      <xdr:col>5</xdr:col>
      <xdr:colOff>815340</xdr:colOff>
      <xdr:row>33</xdr:row>
      <xdr:rowOff>120510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4E5C03-F324-4797-9B6F-1082877C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08320"/>
          <a:ext cx="8999220" cy="1316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35</xdr:row>
      <xdr:rowOff>114300</xdr:rowOff>
    </xdr:from>
    <xdr:to>
      <xdr:col>6</xdr:col>
      <xdr:colOff>1009650</xdr:colOff>
      <xdr:row>42</xdr:row>
      <xdr:rowOff>97650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373964-3CCB-4563-A130-F149D97EF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11132820"/>
          <a:ext cx="9700260" cy="1316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26</xdr:row>
      <xdr:rowOff>45719</xdr:rowOff>
    </xdr:from>
    <xdr:to>
      <xdr:col>7</xdr:col>
      <xdr:colOff>234915</xdr:colOff>
      <xdr:row>36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5984A4-07D8-4E04-9BEE-71586DDA1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7646669"/>
          <a:ext cx="13377510" cy="19640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25</xdr:row>
      <xdr:rowOff>45720</xdr:rowOff>
    </xdr:from>
    <xdr:to>
      <xdr:col>5</xdr:col>
      <xdr:colOff>1280160</xdr:colOff>
      <xdr:row>32</xdr:row>
      <xdr:rowOff>82410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561557-506B-4177-88CA-3E0AB3F6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4945380"/>
          <a:ext cx="9319260" cy="1316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76200</xdr:rowOff>
    </xdr:from>
    <xdr:to>
      <xdr:col>5</xdr:col>
      <xdr:colOff>68580</xdr:colOff>
      <xdr:row>34</xdr:row>
      <xdr:rowOff>112890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B3A3FB-DB1C-401A-87B5-7BD6E0F30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41620"/>
          <a:ext cx="8839200" cy="13168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23</xdr:row>
      <xdr:rowOff>15240</xdr:rowOff>
    </xdr:from>
    <xdr:to>
      <xdr:col>5</xdr:col>
      <xdr:colOff>1295400</xdr:colOff>
      <xdr:row>30</xdr:row>
      <xdr:rowOff>51930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CAE0DE-5A53-45AA-A7F8-95BB28CF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4549140"/>
          <a:ext cx="9319260" cy="13168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83820</xdr:rowOff>
    </xdr:from>
    <xdr:to>
      <xdr:col>7</xdr:col>
      <xdr:colOff>754380</xdr:colOff>
      <xdr:row>28</xdr:row>
      <xdr:rowOff>120510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FE83A0-15B4-419A-B612-4B3CDB333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35780"/>
          <a:ext cx="9319260" cy="13168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</xdr:colOff>
      <xdr:row>45</xdr:row>
      <xdr:rowOff>121920</xdr:rowOff>
    </xdr:from>
    <xdr:to>
      <xdr:col>11</xdr:col>
      <xdr:colOff>628650</xdr:colOff>
      <xdr:row>57</xdr:row>
      <xdr:rowOff>123650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F22680-4A75-4C71-B5A1-3A38B9026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79" y="6608445"/>
          <a:ext cx="10808971" cy="171623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26</xdr:row>
      <xdr:rowOff>137160</xdr:rowOff>
    </xdr:from>
    <xdr:to>
      <xdr:col>6</xdr:col>
      <xdr:colOff>38100</xdr:colOff>
      <xdr:row>31</xdr:row>
      <xdr:rowOff>137160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5D6739-8A9C-416F-80A8-0C8BB6382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4511040"/>
          <a:ext cx="6385560" cy="13106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48</xdr:row>
      <xdr:rowOff>0</xdr:rowOff>
    </xdr:from>
    <xdr:to>
      <xdr:col>6</xdr:col>
      <xdr:colOff>60960</xdr:colOff>
      <xdr:row>57</xdr:row>
      <xdr:rowOff>13830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155851-D53E-4895-B71C-C5F7772B3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787640"/>
          <a:ext cx="5913120" cy="131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23</xdr:row>
      <xdr:rowOff>171450</xdr:rowOff>
    </xdr:from>
    <xdr:to>
      <xdr:col>6</xdr:col>
      <xdr:colOff>346710</xdr:colOff>
      <xdr:row>31</xdr:row>
      <xdr:rowOff>40500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794769-FB43-4D41-8047-58852BDC5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943475"/>
          <a:ext cx="9319260" cy="1316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29</xdr:row>
      <xdr:rowOff>91440</xdr:rowOff>
    </xdr:from>
    <xdr:to>
      <xdr:col>6</xdr:col>
      <xdr:colOff>1036320</xdr:colOff>
      <xdr:row>36</xdr:row>
      <xdr:rowOff>128130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E9B204-8458-49D4-BE57-C2B547776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5417820"/>
          <a:ext cx="9723120" cy="1316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121920</xdr:rowOff>
    </xdr:from>
    <xdr:to>
      <xdr:col>6</xdr:col>
      <xdr:colOff>495300</xdr:colOff>
      <xdr:row>39</xdr:row>
      <xdr:rowOff>158610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67CCE2-BF1F-451B-A6B7-7FF0046E0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38060"/>
          <a:ext cx="10546080" cy="1316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106680</xdr:rowOff>
    </xdr:from>
    <xdr:to>
      <xdr:col>7</xdr:col>
      <xdr:colOff>15240</xdr:colOff>
      <xdr:row>26</xdr:row>
      <xdr:rowOff>143370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0E4D96-C420-4D25-94EB-B141EDF6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37660"/>
          <a:ext cx="9319260" cy="1316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175260</xdr:rowOff>
    </xdr:from>
    <xdr:to>
      <xdr:col>7</xdr:col>
      <xdr:colOff>15240</xdr:colOff>
      <xdr:row>22</xdr:row>
      <xdr:rowOff>29070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3D165-9D5E-4F20-9B57-96E3D00D3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8480"/>
          <a:ext cx="9319260" cy="1316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50</xdr:row>
      <xdr:rowOff>60960</xdr:rowOff>
    </xdr:from>
    <xdr:to>
      <xdr:col>5</xdr:col>
      <xdr:colOff>312420</xdr:colOff>
      <xdr:row>57</xdr:row>
      <xdr:rowOff>97650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668A6A-2029-4D45-B5A8-9CFE913F8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12009120"/>
          <a:ext cx="9319260" cy="1316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91440</xdr:rowOff>
    </xdr:from>
    <xdr:to>
      <xdr:col>7</xdr:col>
      <xdr:colOff>281940</xdr:colOff>
      <xdr:row>27</xdr:row>
      <xdr:rowOff>128130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7ECD0-E463-498A-8674-FE32E74EF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74820"/>
          <a:ext cx="9319260" cy="1316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27</xdr:row>
      <xdr:rowOff>22860</xdr:rowOff>
    </xdr:from>
    <xdr:to>
      <xdr:col>2</xdr:col>
      <xdr:colOff>3497580</xdr:colOff>
      <xdr:row>34</xdr:row>
      <xdr:rowOff>59550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C2A534-4C4B-44B5-959A-6ED4D1E13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" y="6385560"/>
          <a:ext cx="9822180" cy="13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showGridLines="0" view="pageLayout" topLeftCell="A103" zoomScaleNormal="80" workbookViewId="0">
      <selection activeCell="A86" sqref="A86:XFD108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108" customWidth="1"/>
    <col min="5" max="5" width="35.42578125" style="4" customWidth="1"/>
    <col min="6" max="16384" width="11.42578125" style="4"/>
  </cols>
  <sheetData>
    <row r="1" spans="1:6" x14ac:dyDescent="0.25">
      <c r="A1" s="53"/>
      <c r="B1" s="53"/>
      <c r="C1" s="53"/>
      <c r="D1" s="115"/>
      <c r="E1" s="3"/>
      <c r="F1" s="56"/>
    </row>
    <row r="2" spans="1:6" ht="30" customHeight="1" x14ac:dyDescent="0.25">
      <c r="A2" s="256" t="s">
        <v>673</v>
      </c>
      <c r="B2" s="256"/>
      <c r="C2" s="256"/>
      <c r="D2" s="256"/>
      <c r="E2" s="256"/>
      <c r="F2" s="226"/>
    </row>
    <row r="3" spans="1:6" ht="15.75" customHeight="1" x14ac:dyDescent="0.25">
      <c r="A3" s="253" t="s">
        <v>7</v>
      </c>
      <c r="B3" s="253"/>
      <c r="C3" s="253"/>
      <c r="D3" s="253"/>
      <c r="E3" s="253"/>
      <c r="F3" s="56"/>
    </row>
    <row r="4" spans="1:6" x14ac:dyDescent="0.25">
      <c r="A4" s="253" t="s">
        <v>41</v>
      </c>
      <c r="B4" s="253"/>
      <c r="C4" s="253"/>
      <c r="D4" s="253"/>
      <c r="E4" s="253"/>
      <c r="F4" s="56"/>
    </row>
    <row r="5" spans="1:6" x14ac:dyDescent="0.25">
      <c r="A5" s="254" t="s">
        <v>377</v>
      </c>
      <c r="B5" s="254"/>
      <c r="C5" s="254"/>
      <c r="D5" s="254"/>
      <c r="E5" s="254"/>
      <c r="F5" s="56"/>
    </row>
    <row r="6" spans="1:6" x14ac:dyDescent="0.25">
      <c r="A6" s="255" t="s">
        <v>635</v>
      </c>
      <c r="B6" s="255"/>
      <c r="C6" s="255"/>
      <c r="D6" s="255"/>
      <c r="E6" s="255"/>
    </row>
    <row r="7" spans="1:6" ht="20.25" customHeight="1" x14ac:dyDescent="0.25">
      <c r="A7" s="58" t="s">
        <v>10</v>
      </c>
      <c r="B7" s="57" t="s">
        <v>11</v>
      </c>
      <c r="C7" s="59" t="s">
        <v>378</v>
      </c>
      <c r="D7" s="59" t="s">
        <v>379</v>
      </c>
      <c r="E7" s="59" t="s">
        <v>45</v>
      </c>
    </row>
    <row r="8" spans="1:6" x14ac:dyDescent="0.25">
      <c r="A8" s="79">
        <v>4</v>
      </c>
      <c r="B8" s="89" t="s">
        <v>380</v>
      </c>
      <c r="C8" s="80">
        <f>C9+C67</f>
        <v>17648818.98</v>
      </c>
      <c r="D8" s="113">
        <f>D9+D67</f>
        <v>0.99999999999999989</v>
      </c>
      <c r="E8" s="82"/>
    </row>
    <row r="9" spans="1:6" x14ac:dyDescent="0.25">
      <c r="A9" s="79" t="s">
        <v>160</v>
      </c>
      <c r="B9" s="89" t="s">
        <v>161</v>
      </c>
      <c r="C9" s="80">
        <f>C10+C21+C30+C37+C43+C53+C64</f>
        <v>124775.64</v>
      </c>
      <c r="D9" s="240">
        <f>C9/C8</f>
        <v>7.069914431180822E-3</v>
      </c>
      <c r="E9" s="82"/>
    </row>
    <row r="10" spans="1:6" x14ac:dyDescent="0.25">
      <c r="A10" s="81" t="s">
        <v>162</v>
      </c>
      <c r="B10" s="90" t="s">
        <v>163</v>
      </c>
      <c r="C10" s="83">
        <v>0</v>
      </c>
      <c r="D10" s="116">
        <v>0</v>
      </c>
      <c r="E10" s="82"/>
    </row>
    <row r="11" spans="1:6" x14ac:dyDescent="0.25">
      <c r="A11" s="81" t="s">
        <v>164</v>
      </c>
      <c r="B11" s="90" t="s">
        <v>165</v>
      </c>
      <c r="C11" s="82">
        <v>0</v>
      </c>
      <c r="D11" s="116">
        <v>0</v>
      </c>
      <c r="E11" s="82"/>
    </row>
    <row r="12" spans="1:6" x14ac:dyDescent="0.25">
      <c r="A12" s="81" t="s">
        <v>164</v>
      </c>
      <c r="B12" s="90" t="s">
        <v>166</v>
      </c>
      <c r="C12" s="82">
        <v>0</v>
      </c>
      <c r="D12" s="116">
        <v>0</v>
      </c>
      <c r="E12" s="82"/>
    </row>
    <row r="13" spans="1:6" x14ac:dyDescent="0.25">
      <c r="A13" s="81" t="s">
        <v>167</v>
      </c>
      <c r="B13" s="90" t="s">
        <v>168</v>
      </c>
      <c r="C13" s="82">
        <v>0</v>
      </c>
      <c r="D13" s="116">
        <v>0</v>
      </c>
      <c r="E13" s="82"/>
    </row>
    <row r="14" spans="1:6" ht="24" x14ac:dyDescent="0.25">
      <c r="A14" s="81" t="s">
        <v>169</v>
      </c>
      <c r="B14" s="90" t="s">
        <v>170</v>
      </c>
      <c r="C14" s="82">
        <v>0</v>
      </c>
      <c r="D14" s="116">
        <v>0</v>
      </c>
      <c r="E14" s="82"/>
    </row>
    <row r="15" spans="1:6" x14ac:dyDescent="0.25">
      <c r="A15" s="81" t="s">
        <v>171</v>
      </c>
      <c r="B15" s="90" t="s">
        <v>172</v>
      </c>
      <c r="C15" s="82">
        <v>0</v>
      </c>
      <c r="D15" s="116">
        <v>0</v>
      </c>
      <c r="E15" s="82"/>
    </row>
    <row r="16" spans="1:6" x14ac:dyDescent="0.25">
      <c r="A16" s="81" t="s">
        <v>173</v>
      </c>
      <c r="B16" s="90" t="s">
        <v>174</v>
      </c>
      <c r="C16" s="82">
        <v>0</v>
      </c>
      <c r="D16" s="116">
        <v>0</v>
      </c>
      <c r="E16" s="82"/>
    </row>
    <row r="17" spans="1:5" x14ac:dyDescent="0.25">
      <c r="A17" s="81" t="s">
        <v>175</v>
      </c>
      <c r="B17" s="90" t="s">
        <v>176</v>
      </c>
      <c r="C17" s="82">
        <v>0</v>
      </c>
      <c r="D17" s="116">
        <v>0</v>
      </c>
      <c r="E17" s="82"/>
    </row>
    <row r="18" spans="1:5" x14ac:dyDescent="0.25">
      <c r="A18" s="81" t="s">
        <v>177</v>
      </c>
      <c r="B18" s="90" t="s">
        <v>178</v>
      </c>
      <c r="C18" s="82">
        <v>0</v>
      </c>
      <c r="D18" s="116">
        <v>0</v>
      </c>
      <c r="E18" s="82"/>
    </row>
    <row r="19" spans="1:5" ht="48" x14ac:dyDescent="0.25">
      <c r="A19" s="81" t="s">
        <v>179</v>
      </c>
      <c r="B19" s="90" t="s">
        <v>180</v>
      </c>
      <c r="C19" s="82">
        <v>0</v>
      </c>
      <c r="D19" s="116">
        <v>0</v>
      </c>
      <c r="E19" s="82"/>
    </row>
    <row r="20" spans="1:5" x14ac:dyDescent="0.25">
      <c r="A20" s="81" t="s">
        <v>181</v>
      </c>
      <c r="B20" s="90" t="s">
        <v>182</v>
      </c>
      <c r="C20" s="82">
        <v>0</v>
      </c>
      <c r="D20" s="116">
        <v>0</v>
      </c>
      <c r="E20" s="82"/>
    </row>
    <row r="21" spans="1:5" ht="24" x14ac:dyDescent="0.25">
      <c r="A21" s="81" t="s">
        <v>183</v>
      </c>
      <c r="B21" s="90" t="s">
        <v>184</v>
      </c>
      <c r="C21" s="83">
        <v>0</v>
      </c>
      <c r="D21" s="116">
        <v>0</v>
      </c>
      <c r="E21" s="82"/>
    </row>
    <row r="22" spans="1:5" x14ac:dyDescent="0.25">
      <c r="A22" s="81" t="s">
        <v>185</v>
      </c>
      <c r="B22" s="90" t="s">
        <v>186</v>
      </c>
      <c r="C22" s="82">
        <v>0</v>
      </c>
      <c r="D22" s="116">
        <v>0</v>
      </c>
      <c r="E22" s="82"/>
    </row>
    <row r="23" spans="1:5" x14ac:dyDescent="0.25">
      <c r="A23" s="81" t="s">
        <v>187</v>
      </c>
      <c r="B23" s="90" t="s">
        <v>188</v>
      </c>
      <c r="C23" s="82">
        <v>0</v>
      </c>
      <c r="D23" s="116">
        <v>0</v>
      </c>
      <c r="E23" s="82"/>
    </row>
    <row r="24" spans="1:5" x14ac:dyDescent="0.25">
      <c r="A24" s="81" t="s">
        <v>189</v>
      </c>
      <c r="B24" s="90" t="s">
        <v>190</v>
      </c>
      <c r="C24" s="82">
        <v>0</v>
      </c>
      <c r="D24" s="116">
        <v>0</v>
      </c>
      <c r="E24" s="82"/>
    </row>
    <row r="25" spans="1:5" ht="24" x14ac:dyDescent="0.25">
      <c r="A25" s="81" t="s">
        <v>191</v>
      </c>
      <c r="B25" s="90" t="s">
        <v>192</v>
      </c>
      <c r="C25" s="82">
        <v>0</v>
      </c>
      <c r="D25" s="116">
        <v>0</v>
      </c>
      <c r="E25" s="82"/>
    </row>
    <row r="26" spans="1:5" ht="24" x14ac:dyDescent="0.25">
      <c r="A26" s="81" t="s">
        <v>193</v>
      </c>
      <c r="B26" s="90" t="s">
        <v>194</v>
      </c>
      <c r="C26" s="82">
        <v>0</v>
      </c>
      <c r="D26" s="116">
        <v>0</v>
      </c>
      <c r="E26" s="82"/>
    </row>
    <row r="27" spans="1:5" ht="24" x14ac:dyDescent="0.25">
      <c r="A27" s="81" t="s">
        <v>193</v>
      </c>
      <c r="B27" s="90" t="s">
        <v>194</v>
      </c>
      <c r="C27" s="82">
        <v>0</v>
      </c>
      <c r="D27" s="116">
        <v>0</v>
      </c>
      <c r="E27" s="82"/>
    </row>
    <row r="28" spans="1:5" ht="24" x14ac:dyDescent="0.25">
      <c r="A28" s="81" t="s">
        <v>195</v>
      </c>
      <c r="B28" s="90" t="s">
        <v>196</v>
      </c>
      <c r="C28" s="82">
        <v>0</v>
      </c>
      <c r="D28" s="116">
        <v>0</v>
      </c>
      <c r="E28" s="82"/>
    </row>
    <row r="29" spans="1:5" ht="60" x14ac:dyDescent="0.25">
      <c r="A29" s="81" t="s">
        <v>197</v>
      </c>
      <c r="B29" s="90" t="s">
        <v>198</v>
      </c>
      <c r="C29" s="82">
        <v>0</v>
      </c>
      <c r="D29" s="116">
        <v>0</v>
      </c>
      <c r="E29" s="82"/>
    </row>
    <row r="30" spans="1:5" x14ac:dyDescent="0.25">
      <c r="A30" s="81" t="s">
        <v>199</v>
      </c>
      <c r="B30" s="90" t="s">
        <v>200</v>
      </c>
      <c r="C30" s="83">
        <v>0</v>
      </c>
      <c r="D30" s="116">
        <v>0</v>
      </c>
      <c r="E30" s="82"/>
    </row>
    <row r="31" spans="1:5" ht="36" x14ac:dyDescent="0.25">
      <c r="A31" s="81" t="s">
        <v>201</v>
      </c>
      <c r="B31" s="90" t="s">
        <v>202</v>
      </c>
      <c r="C31" s="82">
        <v>0</v>
      </c>
      <c r="D31" s="116">
        <v>0</v>
      </c>
      <c r="E31" s="82"/>
    </row>
    <row r="32" spans="1:5" ht="24" x14ac:dyDescent="0.25">
      <c r="A32" s="81" t="s">
        <v>203</v>
      </c>
      <c r="B32" s="90" t="s">
        <v>204</v>
      </c>
      <c r="C32" s="82">
        <v>0</v>
      </c>
      <c r="D32" s="116">
        <v>0</v>
      </c>
      <c r="E32" s="82"/>
    </row>
    <row r="33" spans="1:5" x14ac:dyDescent="0.25">
      <c r="A33" s="81" t="s">
        <v>205</v>
      </c>
      <c r="B33" s="90" t="s">
        <v>206</v>
      </c>
      <c r="C33" s="82">
        <v>0</v>
      </c>
      <c r="D33" s="116">
        <v>0</v>
      </c>
      <c r="E33" s="82"/>
    </row>
    <row r="34" spans="1:5" x14ac:dyDescent="0.25">
      <c r="A34" s="81" t="s">
        <v>207</v>
      </c>
      <c r="B34" s="90" t="s">
        <v>208</v>
      </c>
      <c r="C34" s="82">
        <v>0</v>
      </c>
      <c r="D34" s="116">
        <v>0</v>
      </c>
      <c r="E34" s="82"/>
    </row>
    <row r="35" spans="1:5" ht="48" x14ac:dyDescent="0.25">
      <c r="A35" s="81" t="s">
        <v>209</v>
      </c>
      <c r="B35" s="90" t="s">
        <v>210</v>
      </c>
      <c r="C35" s="82">
        <v>0</v>
      </c>
      <c r="D35" s="116">
        <v>0</v>
      </c>
      <c r="E35" s="82"/>
    </row>
    <row r="36" spans="1:5" x14ac:dyDescent="0.25">
      <c r="A36" s="81" t="s">
        <v>211</v>
      </c>
      <c r="B36" s="90" t="s">
        <v>212</v>
      </c>
      <c r="C36" s="82">
        <v>0</v>
      </c>
      <c r="D36" s="116">
        <v>0</v>
      </c>
      <c r="E36" s="82"/>
    </row>
    <row r="37" spans="1:5" x14ac:dyDescent="0.25">
      <c r="A37" s="81" t="s">
        <v>213</v>
      </c>
      <c r="B37" s="90" t="s">
        <v>214</v>
      </c>
      <c r="C37" s="83">
        <v>0</v>
      </c>
      <c r="D37" s="116">
        <v>0</v>
      </c>
      <c r="E37" s="82"/>
    </row>
    <row r="38" spans="1:5" x14ac:dyDescent="0.25">
      <c r="A38" s="81" t="s">
        <v>215</v>
      </c>
      <c r="B38" s="90" t="s">
        <v>214</v>
      </c>
      <c r="C38" s="82">
        <v>0</v>
      </c>
      <c r="D38" s="116">
        <v>0</v>
      </c>
      <c r="E38" s="82"/>
    </row>
    <row r="39" spans="1:5" ht="36" x14ac:dyDescent="0.25">
      <c r="A39" s="81" t="s">
        <v>216</v>
      </c>
      <c r="B39" s="90" t="s">
        <v>217</v>
      </c>
      <c r="C39" s="82">
        <v>0</v>
      </c>
      <c r="D39" s="116">
        <v>0</v>
      </c>
      <c r="E39" s="82"/>
    </row>
    <row r="40" spans="1:5" ht="24" x14ac:dyDescent="0.25">
      <c r="A40" s="81" t="s">
        <v>218</v>
      </c>
      <c r="B40" s="90" t="s">
        <v>219</v>
      </c>
      <c r="C40" s="82">
        <v>0</v>
      </c>
      <c r="D40" s="116">
        <v>0</v>
      </c>
      <c r="E40" s="82"/>
    </row>
    <row r="41" spans="1:5" ht="48" x14ac:dyDescent="0.25">
      <c r="A41" s="81" t="s">
        <v>220</v>
      </c>
      <c r="B41" s="90" t="s">
        <v>221</v>
      </c>
      <c r="C41" s="82">
        <v>0</v>
      </c>
      <c r="D41" s="116">
        <v>0</v>
      </c>
      <c r="E41" s="82"/>
    </row>
    <row r="42" spans="1:5" ht="36" x14ac:dyDescent="0.25">
      <c r="A42" s="81" t="s">
        <v>222</v>
      </c>
      <c r="B42" s="90" t="s">
        <v>223</v>
      </c>
      <c r="C42" s="82">
        <v>0</v>
      </c>
      <c r="D42" s="116">
        <v>0</v>
      </c>
      <c r="E42" s="82"/>
    </row>
    <row r="43" spans="1:5" x14ac:dyDescent="0.25">
      <c r="A43" s="81" t="s">
        <v>224</v>
      </c>
      <c r="B43" s="90" t="s">
        <v>225</v>
      </c>
      <c r="C43" s="83">
        <v>0</v>
      </c>
      <c r="D43" s="116">
        <v>0</v>
      </c>
      <c r="E43" s="82"/>
    </row>
    <row r="44" spans="1:5" ht="24" x14ac:dyDescent="0.25">
      <c r="A44" s="81" t="s">
        <v>226</v>
      </c>
      <c r="B44" s="90" t="s">
        <v>227</v>
      </c>
      <c r="C44" s="82">
        <v>0</v>
      </c>
      <c r="D44" s="116">
        <v>0</v>
      </c>
      <c r="E44" s="82"/>
    </row>
    <row r="45" spans="1:5" x14ac:dyDescent="0.25">
      <c r="A45" s="81" t="s">
        <v>228</v>
      </c>
      <c r="B45" s="90" t="s">
        <v>229</v>
      </c>
      <c r="C45" s="82">
        <v>0</v>
      </c>
      <c r="D45" s="116">
        <v>0</v>
      </c>
      <c r="E45" s="82"/>
    </row>
    <row r="46" spans="1:5" x14ac:dyDescent="0.25">
      <c r="A46" s="81" t="s">
        <v>230</v>
      </c>
      <c r="B46" s="90" t="s">
        <v>231</v>
      </c>
      <c r="C46" s="82">
        <v>0</v>
      </c>
      <c r="D46" s="116">
        <v>0</v>
      </c>
      <c r="E46" s="82"/>
    </row>
    <row r="47" spans="1:5" x14ac:dyDescent="0.25">
      <c r="A47" s="81" t="s">
        <v>232</v>
      </c>
      <c r="B47" s="90" t="s">
        <v>233</v>
      </c>
      <c r="C47" s="82">
        <v>0</v>
      </c>
      <c r="D47" s="116">
        <v>0</v>
      </c>
      <c r="E47" s="82"/>
    </row>
    <row r="48" spans="1:5" ht="24" x14ac:dyDescent="0.25">
      <c r="A48" s="81" t="s">
        <v>234</v>
      </c>
      <c r="B48" s="90" t="s">
        <v>235</v>
      </c>
      <c r="C48" s="82">
        <v>0</v>
      </c>
      <c r="D48" s="116">
        <v>0</v>
      </c>
      <c r="E48" s="82"/>
    </row>
    <row r="49" spans="1:5" ht="48" x14ac:dyDescent="0.25">
      <c r="A49" s="81" t="s">
        <v>236</v>
      </c>
      <c r="B49" s="90" t="s">
        <v>237</v>
      </c>
      <c r="C49" s="82">
        <v>0</v>
      </c>
      <c r="D49" s="116">
        <v>0</v>
      </c>
      <c r="E49" s="82"/>
    </row>
    <row r="50" spans="1:5" ht="36" x14ac:dyDescent="0.25">
      <c r="A50" s="81" t="s">
        <v>238</v>
      </c>
      <c r="B50" s="90" t="s">
        <v>239</v>
      </c>
      <c r="C50" s="82">
        <v>0</v>
      </c>
      <c r="D50" s="116">
        <v>0</v>
      </c>
      <c r="E50" s="82"/>
    </row>
    <row r="51" spans="1:5" x14ac:dyDescent="0.25">
      <c r="A51" s="81" t="s">
        <v>240</v>
      </c>
      <c r="B51" s="90" t="s">
        <v>241</v>
      </c>
      <c r="C51" s="82">
        <v>0</v>
      </c>
      <c r="D51" s="116">
        <v>0</v>
      </c>
      <c r="E51" s="82"/>
    </row>
    <row r="52" spans="1:5" x14ac:dyDescent="0.25">
      <c r="A52" s="81" t="s">
        <v>242</v>
      </c>
      <c r="B52" s="90" t="s">
        <v>243</v>
      </c>
      <c r="C52" s="82">
        <v>0</v>
      </c>
      <c r="D52" s="116">
        <v>0</v>
      </c>
      <c r="E52" s="82"/>
    </row>
    <row r="53" spans="1:5" ht="24" x14ac:dyDescent="0.25">
      <c r="A53" s="81" t="s">
        <v>244</v>
      </c>
      <c r="B53" s="90" t="s">
        <v>245</v>
      </c>
      <c r="C53" s="83">
        <f>C63</f>
        <v>124775.64</v>
      </c>
      <c r="D53" s="240">
        <v>5.0000000000000001E-3</v>
      </c>
      <c r="E53" s="82"/>
    </row>
    <row r="54" spans="1:5" ht="48" x14ac:dyDescent="0.25">
      <c r="A54" s="81" t="s">
        <v>246</v>
      </c>
      <c r="B54" s="90" t="s">
        <v>247</v>
      </c>
      <c r="C54" s="82">
        <v>0</v>
      </c>
      <c r="D54" s="116">
        <v>0</v>
      </c>
      <c r="E54" s="82"/>
    </row>
    <row r="55" spans="1:5" ht="24" x14ac:dyDescent="0.25">
      <c r="A55" s="81" t="s">
        <v>246</v>
      </c>
      <c r="B55" s="90" t="s">
        <v>248</v>
      </c>
      <c r="C55" s="82">
        <v>0</v>
      </c>
      <c r="D55" s="116">
        <v>0</v>
      </c>
      <c r="E55" s="82"/>
    </row>
    <row r="56" spans="1:5" ht="36" x14ac:dyDescent="0.25">
      <c r="A56" s="81" t="s">
        <v>249</v>
      </c>
      <c r="B56" s="90" t="s">
        <v>250</v>
      </c>
      <c r="C56" s="82">
        <v>0</v>
      </c>
      <c r="D56" s="116">
        <v>0</v>
      </c>
      <c r="E56" s="82"/>
    </row>
    <row r="57" spans="1:5" ht="48" x14ac:dyDescent="0.25">
      <c r="A57" s="81" t="s">
        <v>251</v>
      </c>
      <c r="B57" s="90" t="s">
        <v>252</v>
      </c>
      <c r="C57" s="82">
        <v>0</v>
      </c>
      <c r="D57" s="116">
        <v>0</v>
      </c>
      <c r="E57" s="82"/>
    </row>
    <row r="58" spans="1:5" ht="24" x14ac:dyDescent="0.25">
      <c r="A58" s="81" t="s">
        <v>251</v>
      </c>
      <c r="B58" s="90" t="s">
        <v>303</v>
      </c>
      <c r="C58" s="82">
        <v>0</v>
      </c>
      <c r="D58" s="116">
        <v>0</v>
      </c>
      <c r="E58" s="82"/>
    </row>
    <row r="59" spans="1:5" ht="60" x14ac:dyDescent="0.25">
      <c r="A59" s="81" t="s">
        <v>253</v>
      </c>
      <c r="B59" s="90" t="s">
        <v>254</v>
      </c>
      <c r="C59" s="82">
        <v>0</v>
      </c>
      <c r="D59" s="116">
        <v>0</v>
      </c>
      <c r="E59" s="82"/>
    </row>
    <row r="60" spans="1:5" ht="60" x14ac:dyDescent="0.25">
      <c r="A60" s="81" t="s">
        <v>255</v>
      </c>
      <c r="B60" s="90" t="s">
        <v>256</v>
      </c>
      <c r="C60" s="82">
        <v>0</v>
      </c>
      <c r="D60" s="116">
        <v>0</v>
      </c>
      <c r="E60" s="82"/>
    </row>
    <row r="61" spans="1:5" ht="60" x14ac:dyDescent="0.25">
      <c r="A61" s="81" t="s">
        <v>257</v>
      </c>
      <c r="B61" s="90" t="s">
        <v>258</v>
      </c>
      <c r="C61" s="82">
        <v>0</v>
      </c>
      <c r="D61" s="116">
        <v>0</v>
      </c>
      <c r="E61" s="82"/>
    </row>
    <row r="62" spans="1:5" ht="48" x14ac:dyDescent="0.25">
      <c r="A62" s="81" t="s">
        <v>259</v>
      </c>
      <c r="B62" s="90" t="s">
        <v>260</v>
      </c>
      <c r="C62" s="82">
        <v>0</v>
      </c>
      <c r="D62" s="116">
        <v>0</v>
      </c>
      <c r="E62" s="82"/>
    </row>
    <row r="63" spans="1:5" ht="48" x14ac:dyDescent="0.25">
      <c r="A63" s="81" t="s">
        <v>261</v>
      </c>
      <c r="B63" s="90" t="s">
        <v>262</v>
      </c>
      <c r="C63" s="82">
        <v>124775.64</v>
      </c>
      <c r="D63" s="240">
        <f>D9</f>
        <v>7.069914431180822E-3</v>
      </c>
      <c r="E63" s="82"/>
    </row>
    <row r="64" spans="1:5" ht="60" x14ac:dyDescent="0.25">
      <c r="A64" s="81" t="s">
        <v>263</v>
      </c>
      <c r="B64" s="90" t="s">
        <v>264</v>
      </c>
      <c r="C64" s="83">
        <v>0</v>
      </c>
      <c r="D64" s="116">
        <v>0</v>
      </c>
      <c r="E64" s="82"/>
    </row>
    <row r="65" spans="1:5" ht="60" x14ac:dyDescent="0.25">
      <c r="A65" s="81" t="s">
        <v>265</v>
      </c>
      <c r="B65" s="90" t="s">
        <v>266</v>
      </c>
      <c r="C65" s="82">
        <v>0</v>
      </c>
      <c r="D65" s="116">
        <v>0</v>
      </c>
      <c r="E65" s="82"/>
    </row>
    <row r="66" spans="1:5" ht="84" x14ac:dyDescent="0.25">
      <c r="A66" s="81" t="s">
        <v>267</v>
      </c>
      <c r="B66" s="90" t="s">
        <v>268</v>
      </c>
      <c r="C66" s="82">
        <v>0</v>
      </c>
      <c r="D66" s="116">
        <v>0</v>
      </c>
      <c r="E66" s="82"/>
    </row>
    <row r="67" spans="1:5" ht="72" x14ac:dyDescent="0.25">
      <c r="A67" s="79" t="s">
        <v>269</v>
      </c>
      <c r="B67" s="89" t="s">
        <v>270</v>
      </c>
      <c r="C67" s="80">
        <f>C74+C68</f>
        <v>17524043.34</v>
      </c>
      <c r="D67" s="241">
        <f>C67/C8</f>
        <v>0.99293008556881912</v>
      </c>
      <c r="E67" s="82"/>
    </row>
    <row r="68" spans="1:5" ht="48" x14ac:dyDescent="0.25">
      <c r="A68" s="81" t="s">
        <v>271</v>
      </c>
      <c r="B68" s="90" t="s">
        <v>272</v>
      </c>
      <c r="C68" s="83">
        <v>0</v>
      </c>
      <c r="D68" s="116">
        <v>0</v>
      </c>
      <c r="E68" s="82"/>
    </row>
    <row r="69" spans="1:5" x14ac:dyDescent="0.25">
      <c r="A69" s="81" t="s">
        <v>273</v>
      </c>
      <c r="B69" s="90" t="s">
        <v>274</v>
      </c>
      <c r="C69" s="82">
        <v>0</v>
      </c>
      <c r="D69" s="116">
        <v>0</v>
      </c>
      <c r="E69" s="82"/>
    </row>
    <row r="70" spans="1:5" x14ac:dyDescent="0.25">
      <c r="A70" s="81" t="s">
        <v>275</v>
      </c>
      <c r="B70" s="90" t="s">
        <v>276</v>
      </c>
      <c r="C70" s="82">
        <v>0</v>
      </c>
      <c r="D70" s="116">
        <v>0</v>
      </c>
      <c r="E70" s="82"/>
    </row>
    <row r="71" spans="1:5" x14ac:dyDescent="0.25">
      <c r="A71" s="81" t="s">
        <v>277</v>
      </c>
      <c r="B71" s="90" t="s">
        <v>278</v>
      </c>
      <c r="C71" s="82">
        <v>0</v>
      </c>
      <c r="D71" s="116">
        <v>0</v>
      </c>
      <c r="E71" s="82"/>
    </row>
    <row r="72" spans="1:5" ht="24" x14ac:dyDescent="0.25">
      <c r="A72" s="81" t="s">
        <v>279</v>
      </c>
      <c r="B72" s="90" t="s">
        <v>280</v>
      </c>
      <c r="C72" s="82">
        <v>0</v>
      </c>
      <c r="D72" s="116">
        <v>0</v>
      </c>
      <c r="E72" s="82"/>
    </row>
    <row r="73" spans="1:5" x14ac:dyDescent="0.25">
      <c r="A73" s="81" t="s">
        <v>281</v>
      </c>
      <c r="B73" s="90" t="s">
        <v>282</v>
      </c>
      <c r="C73" s="82">
        <v>0</v>
      </c>
      <c r="D73" s="116">
        <v>0</v>
      </c>
      <c r="E73" s="82"/>
    </row>
    <row r="74" spans="1:5" ht="36" x14ac:dyDescent="0.25">
      <c r="A74" s="81" t="s">
        <v>283</v>
      </c>
      <c r="B74" s="90" t="s">
        <v>284</v>
      </c>
      <c r="C74" s="83">
        <f>C75</f>
        <v>17524043.34</v>
      </c>
      <c r="D74" s="240">
        <f>D67</f>
        <v>0.99293008556881912</v>
      </c>
      <c r="E74" s="82"/>
    </row>
    <row r="75" spans="1:5" ht="48" x14ac:dyDescent="0.25">
      <c r="A75" s="81" t="s">
        <v>285</v>
      </c>
      <c r="B75" s="90" t="s">
        <v>286</v>
      </c>
      <c r="C75" s="82">
        <v>17524043.34</v>
      </c>
      <c r="D75" s="240">
        <f>D74</f>
        <v>0.99293008556881912</v>
      </c>
      <c r="E75" s="118" t="s">
        <v>383</v>
      </c>
    </row>
    <row r="76" spans="1:5" ht="24" x14ac:dyDescent="0.25">
      <c r="A76" s="81" t="s">
        <v>287</v>
      </c>
      <c r="B76" s="90" t="s">
        <v>288</v>
      </c>
      <c r="C76" s="82"/>
      <c r="D76" s="116">
        <v>0</v>
      </c>
      <c r="E76" s="82"/>
    </row>
    <row r="77" spans="1:5" x14ac:dyDescent="0.25">
      <c r="A77" s="81" t="s">
        <v>289</v>
      </c>
      <c r="B77" s="90" t="s">
        <v>290</v>
      </c>
      <c r="C77" s="82"/>
      <c r="D77" s="116">
        <v>0</v>
      </c>
      <c r="E77" s="82"/>
    </row>
    <row r="78" spans="1:5" x14ac:dyDescent="0.25">
      <c r="A78" s="81" t="s">
        <v>289</v>
      </c>
      <c r="B78" s="90" t="s">
        <v>291</v>
      </c>
      <c r="C78" s="82"/>
      <c r="D78" s="116">
        <v>0</v>
      </c>
      <c r="E78" s="82"/>
    </row>
    <row r="79" spans="1:5" ht="24" x14ac:dyDescent="0.25">
      <c r="A79" s="81" t="s">
        <v>289</v>
      </c>
      <c r="B79" s="90" t="s">
        <v>292</v>
      </c>
      <c r="C79" s="82"/>
      <c r="D79" s="116">
        <v>0</v>
      </c>
      <c r="E79" s="82"/>
    </row>
    <row r="80" spans="1:5" ht="24" x14ac:dyDescent="0.25">
      <c r="A80" s="81" t="s">
        <v>289</v>
      </c>
      <c r="B80" s="90" t="s">
        <v>293</v>
      </c>
      <c r="C80" s="82"/>
      <c r="D80" s="116">
        <v>0</v>
      </c>
      <c r="E80" s="82"/>
    </row>
    <row r="81" spans="1:5" ht="36" x14ac:dyDescent="0.25">
      <c r="A81" s="81" t="s">
        <v>289</v>
      </c>
      <c r="B81" s="90" t="s">
        <v>294</v>
      </c>
      <c r="C81" s="82">
        <v>0</v>
      </c>
      <c r="D81" s="116">
        <v>0</v>
      </c>
      <c r="E81" s="82"/>
    </row>
    <row r="82" spans="1:5" ht="24" x14ac:dyDescent="0.25">
      <c r="A82" s="81" t="s">
        <v>295</v>
      </c>
      <c r="B82" s="90" t="s">
        <v>296</v>
      </c>
      <c r="C82" s="82">
        <v>0</v>
      </c>
      <c r="D82" s="116">
        <v>0</v>
      </c>
      <c r="E82" s="82"/>
    </row>
    <row r="83" spans="1:5" x14ac:dyDescent="0.25">
      <c r="A83" s="81" t="s">
        <v>297</v>
      </c>
      <c r="B83" s="90" t="s">
        <v>298</v>
      </c>
      <c r="C83" s="82">
        <v>0</v>
      </c>
      <c r="D83" s="116">
        <v>0</v>
      </c>
      <c r="E83" s="82"/>
    </row>
    <row r="84" spans="1:5" ht="24" x14ac:dyDescent="0.25">
      <c r="A84" s="81" t="s">
        <v>299</v>
      </c>
      <c r="B84" s="90" t="s">
        <v>300</v>
      </c>
      <c r="C84" s="82">
        <v>0</v>
      </c>
      <c r="D84" s="116">
        <v>0</v>
      </c>
      <c r="E84" s="91"/>
    </row>
    <row r="85" spans="1:5" ht="36" x14ac:dyDescent="0.25">
      <c r="A85" s="81" t="s">
        <v>301</v>
      </c>
      <c r="B85" s="90" t="s">
        <v>302</v>
      </c>
      <c r="C85" s="82">
        <v>0</v>
      </c>
      <c r="D85" s="116">
        <v>0</v>
      </c>
      <c r="E85" s="91"/>
    </row>
    <row r="86" spans="1:5" s="111" customFormat="1" ht="12" x14ac:dyDescent="0.2">
      <c r="A86" s="71" t="s">
        <v>381</v>
      </c>
      <c r="B86" s="112" t="s">
        <v>382</v>
      </c>
      <c r="C86" s="42">
        <f>C87+C90+C96+C98+C100</f>
        <v>0</v>
      </c>
      <c r="D86" s="117">
        <v>0</v>
      </c>
      <c r="E86" s="35"/>
    </row>
    <row r="87" spans="1:5" x14ac:dyDescent="0.25">
      <c r="A87" s="24" t="s">
        <v>304</v>
      </c>
      <c r="B87" s="25" t="s">
        <v>305</v>
      </c>
      <c r="C87" s="31">
        <v>0</v>
      </c>
      <c r="D87" s="116">
        <v>0</v>
      </c>
      <c r="E87" s="35"/>
    </row>
    <row r="88" spans="1:5" ht="24" x14ac:dyDescent="0.25">
      <c r="A88" s="24" t="s">
        <v>306</v>
      </c>
      <c r="B88" s="25" t="s">
        <v>307</v>
      </c>
      <c r="C88" s="31">
        <v>0</v>
      </c>
      <c r="D88" s="116">
        <v>0</v>
      </c>
      <c r="E88" s="35"/>
    </row>
    <row r="89" spans="1:5" x14ac:dyDescent="0.25">
      <c r="A89" s="24" t="s">
        <v>308</v>
      </c>
      <c r="B89" s="25" t="s">
        <v>309</v>
      </c>
      <c r="C89" s="31">
        <v>0</v>
      </c>
      <c r="D89" s="116">
        <v>0</v>
      </c>
      <c r="E89" s="35"/>
    </row>
    <row r="90" spans="1:5" ht="24" x14ac:dyDescent="0.25">
      <c r="A90" s="24" t="s">
        <v>310</v>
      </c>
      <c r="B90" s="25" t="s">
        <v>311</v>
      </c>
      <c r="C90" s="31">
        <v>0</v>
      </c>
      <c r="D90" s="116">
        <v>0</v>
      </c>
      <c r="E90" s="35"/>
    </row>
    <row r="91" spans="1:5" ht="36" x14ac:dyDescent="0.25">
      <c r="A91" s="24" t="s">
        <v>312</v>
      </c>
      <c r="B91" s="25" t="s">
        <v>313</v>
      </c>
      <c r="C91" s="31">
        <v>0</v>
      </c>
      <c r="D91" s="116">
        <v>0</v>
      </c>
      <c r="E91" s="35"/>
    </row>
    <row r="92" spans="1:5" ht="24" x14ac:dyDescent="0.25">
      <c r="A92" s="24" t="s">
        <v>314</v>
      </c>
      <c r="B92" s="25" t="s">
        <v>315</v>
      </c>
      <c r="C92" s="31">
        <v>0</v>
      </c>
      <c r="D92" s="116">
        <v>0</v>
      </c>
      <c r="E92" s="35"/>
    </row>
    <row r="93" spans="1:5" ht="36" x14ac:dyDescent="0.25">
      <c r="A93" s="24" t="s">
        <v>316</v>
      </c>
      <c r="B93" s="25" t="s">
        <v>317</v>
      </c>
      <c r="C93" s="31">
        <v>0</v>
      </c>
      <c r="D93" s="116">
        <v>0</v>
      </c>
      <c r="E93" s="35"/>
    </row>
    <row r="94" spans="1:5" ht="48" x14ac:dyDescent="0.25">
      <c r="A94" s="24" t="s">
        <v>318</v>
      </c>
      <c r="B94" s="25" t="s">
        <v>319</v>
      </c>
      <c r="C94" s="31">
        <v>0</v>
      </c>
      <c r="D94" s="116">
        <v>0</v>
      </c>
      <c r="E94" s="35"/>
    </row>
    <row r="95" spans="1:5" ht="36" x14ac:dyDescent="0.25">
      <c r="A95" s="24" t="s">
        <v>320</v>
      </c>
      <c r="B95" s="25" t="s">
        <v>321</v>
      </c>
      <c r="C95" s="31">
        <v>0</v>
      </c>
      <c r="D95" s="116">
        <v>0</v>
      </c>
      <c r="E95" s="35"/>
    </row>
    <row r="96" spans="1:5" ht="36" x14ac:dyDescent="0.25">
      <c r="A96" s="24" t="s">
        <v>322</v>
      </c>
      <c r="B96" s="25" t="s">
        <v>323</v>
      </c>
      <c r="C96" s="31">
        <v>0</v>
      </c>
      <c r="D96" s="116">
        <v>0</v>
      </c>
      <c r="E96" s="35"/>
    </row>
    <row r="97" spans="1:5" ht="36" x14ac:dyDescent="0.25">
      <c r="A97" s="24" t="s">
        <v>324</v>
      </c>
      <c r="B97" s="25" t="s">
        <v>323</v>
      </c>
      <c r="C97" s="31">
        <v>0</v>
      </c>
      <c r="D97" s="116">
        <v>0</v>
      </c>
      <c r="E97" s="35"/>
    </row>
    <row r="98" spans="1:5" x14ac:dyDescent="0.25">
      <c r="A98" s="24" t="s">
        <v>325</v>
      </c>
      <c r="B98" s="25" t="s">
        <v>326</v>
      </c>
      <c r="C98" s="31">
        <v>0</v>
      </c>
      <c r="D98" s="116">
        <v>0</v>
      </c>
      <c r="E98" s="35"/>
    </row>
    <row r="99" spans="1:5" x14ac:dyDescent="0.25">
      <c r="A99" s="24" t="s">
        <v>327</v>
      </c>
      <c r="B99" s="25" t="s">
        <v>328</v>
      </c>
      <c r="C99" s="31">
        <v>0</v>
      </c>
      <c r="D99" s="116">
        <v>0</v>
      </c>
      <c r="E99" s="35"/>
    </row>
    <row r="100" spans="1:5" x14ac:dyDescent="0.25">
      <c r="A100" s="24" t="s">
        <v>329</v>
      </c>
      <c r="B100" s="25" t="s">
        <v>330</v>
      </c>
      <c r="C100" s="31">
        <v>0</v>
      </c>
      <c r="D100" s="116">
        <v>0</v>
      </c>
      <c r="E100" s="35"/>
    </row>
    <row r="101" spans="1:5" ht="24" x14ac:dyDescent="0.25">
      <c r="A101" s="24" t="s">
        <v>331</v>
      </c>
      <c r="B101" s="25" t="s">
        <v>332</v>
      </c>
      <c r="C101" s="31">
        <v>0</v>
      </c>
      <c r="D101" s="116">
        <v>0</v>
      </c>
      <c r="E101" s="35"/>
    </row>
    <row r="102" spans="1:5" ht="24" x14ac:dyDescent="0.25">
      <c r="A102" s="24" t="s">
        <v>333</v>
      </c>
      <c r="B102" s="25" t="s">
        <v>334</v>
      </c>
      <c r="C102" s="31">
        <v>0</v>
      </c>
      <c r="D102" s="116">
        <v>0</v>
      </c>
      <c r="E102" s="35"/>
    </row>
    <row r="103" spans="1:5" x14ac:dyDescent="0.25">
      <c r="A103" s="24" t="s">
        <v>335</v>
      </c>
      <c r="B103" s="25" t="s">
        <v>336</v>
      </c>
      <c r="C103" s="31">
        <v>0</v>
      </c>
      <c r="D103" s="116">
        <v>0</v>
      </c>
      <c r="E103" s="35"/>
    </row>
    <row r="104" spans="1:5" ht="24" x14ac:dyDescent="0.25">
      <c r="A104" s="24" t="s">
        <v>337</v>
      </c>
      <c r="B104" s="25" t="s">
        <v>338</v>
      </c>
      <c r="C104" s="31">
        <v>0</v>
      </c>
      <c r="D104" s="116">
        <v>0</v>
      </c>
      <c r="E104" s="35"/>
    </row>
    <row r="105" spans="1:5" x14ac:dyDescent="0.25">
      <c r="A105" s="24" t="s">
        <v>339</v>
      </c>
      <c r="B105" s="25" t="s">
        <v>340</v>
      </c>
      <c r="C105" s="31">
        <v>0</v>
      </c>
      <c r="D105" s="116">
        <v>0</v>
      </c>
      <c r="E105" s="35"/>
    </row>
    <row r="106" spans="1:5" ht="24" x14ac:dyDescent="0.25">
      <c r="A106" s="24" t="s">
        <v>341</v>
      </c>
      <c r="B106" s="25" t="s">
        <v>342</v>
      </c>
      <c r="C106" s="31">
        <v>0</v>
      </c>
      <c r="D106" s="116">
        <v>0</v>
      </c>
      <c r="E106" s="35"/>
    </row>
    <row r="107" spans="1:5" ht="24" x14ac:dyDescent="0.25">
      <c r="A107" s="24" t="s">
        <v>343</v>
      </c>
      <c r="B107" s="25" t="s">
        <v>344</v>
      </c>
      <c r="C107" s="31">
        <v>0</v>
      </c>
      <c r="D107" s="116">
        <v>0</v>
      </c>
      <c r="E107" s="35"/>
    </row>
    <row r="108" spans="1:5" x14ac:dyDescent="0.25">
      <c r="A108" s="24" t="s">
        <v>345</v>
      </c>
      <c r="B108" s="25" t="s">
        <v>330</v>
      </c>
      <c r="C108" s="31">
        <v>0</v>
      </c>
      <c r="D108" s="116">
        <v>0</v>
      </c>
      <c r="E108" s="35"/>
    </row>
    <row r="109" spans="1:5" x14ac:dyDescent="0.25">
      <c r="A109" s="24"/>
      <c r="B109" s="36" t="s">
        <v>4</v>
      </c>
      <c r="C109" s="92">
        <f>C37+C74+C53+C86</f>
        <v>17648818.98</v>
      </c>
      <c r="D109" s="114">
        <f>D74+D53+D86</f>
        <v>0.99793008556881913</v>
      </c>
      <c r="E109" s="35"/>
    </row>
    <row r="110" spans="1:5" x14ac:dyDescent="0.25">
      <c r="A110" s="29"/>
      <c r="B110" s="48"/>
      <c r="C110" s="49"/>
      <c r="D110" s="49"/>
      <c r="E110" s="50"/>
    </row>
    <row r="111" spans="1:5" x14ac:dyDescent="0.25">
      <c r="A111" s="29"/>
      <c r="B111" s="48"/>
      <c r="C111" s="49"/>
      <c r="D111" s="49"/>
      <c r="E111" s="50"/>
    </row>
    <row r="112" spans="1:5" x14ac:dyDescent="0.25">
      <c r="A112" s="62" t="s">
        <v>50</v>
      </c>
      <c r="B112" s="51"/>
      <c r="C112" s="45"/>
      <c r="D112" s="45"/>
      <c r="E112" s="46"/>
    </row>
    <row r="113" spans="1:7" x14ac:dyDescent="0.25">
      <c r="A113" s="29"/>
      <c r="B113" s="51"/>
      <c r="C113" s="45"/>
      <c r="D113" s="45"/>
      <c r="E113" s="46"/>
    </row>
    <row r="114" spans="1:7" x14ac:dyDescent="0.25">
      <c r="A114" s="29"/>
      <c r="B114" s="51"/>
      <c r="C114" s="45"/>
      <c r="D114" s="45"/>
      <c r="E114" s="46"/>
    </row>
    <row r="115" spans="1:7" x14ac:dyDescent="0.25">
      <c r="A115" s="62"/>
      <c r="B115" s="9"/>
      <c r="C115" s="7"/>
      <c r="D115" s="7"/>
      <c r="E115" s="7"/>
      <c r="F115" s="1"/>
      <c r="G115" s="1"/>
    </row>
    <row r="116" spans="1:7" x14ac:dyDescent="0.25">
      <c r="A116" s="62"/>
      <c r="B116" s="9"/>
      <c r="C116" s="7"/>
      <c r="D116" s="7"/>
      <c r="E116" s="7"/>
      <c r="F116" s="1"/>
      <c r="G116" s="1"/>
    </row>
    <row r="117" spans="1:7" x14ac:dyDescent="0.25">
      <c r="A117" s="62"/>
      <c r="B117" s="9"/>
      <c r="C117" s="7"/>
      <c r="D117" s="7"/>
      <c r="E117" s="7"/>
      <c r="F117" s="1"/>
      <c r="G117" s="1"/>
    </row>
    <row r="118" spans="1:7" x14ac:dyDescent="0.25">
      <c r="A118" s="62"/>
      <c r="B118" s="9"/>
      <c r="C118" s="7"/>
      <c r="D118" s="7"/>
      <c r="E118" s="7"/>
      <c r="F118" s="1"/>
      <c r="G118" s="1"/>
    </row>
    <row r="119" spans="1:7" x14ac:dyDescent="0.25">
      <c r="A119" s="62"/>
      <c r="B119" s="9"/>
      <c r="C119" s="7"/>
      <c r="D119" s="7"/>
      <c r="E119" s="7"/>
      <c r="F119" s="1"/>
      <c r="G119" s="1"/>
    </row>
    <row r="120" spans="1:7" x14ac:dyDescent="0.25">
      <c r="A120" s="62"/>
      <c r="B120" s="9"/>
      <c r="C120" s="7"/>
      <c r="D120" s="7"/>
      <c r="E120" s="7"/>
      <c r="F120" s="1"/>
      <c r="G120" s="1"/>
    </row>
    <row r="121" spans="1:7" x14ac:dyDescent="0.25">
      <c r="A121" s="62"/>
      <c r="B121" s="9"/>
      <c r="C121" s="7"/>
      <c r="D121" s="7"/>
      <c r="E121" s="7"/>
      <c r="F121" s="1"/>
      <c r="G121" s="1"/>
    </row>
    <row r="122" spans="1:7" x14ac:dyDescent="0.25">
      <c r="A122" s="62"/>
      <c r="B122" s="9"/>
      <c r="C122" s="7"/>
      <c r="D122" s="7"/>
      <c r="E122" s="7"/>
      <c r="F122" s="1"/>
      <c r="G122" s="1"/>
    </row>
    <row r="123" spans="1:7" x14ac:dyDescent="0.25">
      <c r="A123" s="62"/>
      <c r="B123" s="9"/>
      <c r="C123" s="7"/>
      <c r="D123" s="7"/>
      <c r="E123" s="7"/>
      <c r="F123" s="1"/>
      <c r="G123" s="1"/>
    </row>
    <row r="124" spans="1:7" x14ac:dyDescent="0.25">
      <c r="A124" s="62"/>
      <c r="B124" s="9"/>
      <c r="C124" s="7"/>
      <c r="D124" s="7"/>
      <c r="E124" s="7"/>
      <c r="F124" s="1"/>
      <c r="G124" s="1"/>
    </row>
    <row r="125" spans="1:7" x14ac:dyDescent="0.25">
      <c r="A125" s="62"/>
      <c r="B125" s="9"/>
      <c r="C125" s="7"/>
      <c r="D125" s="7"/>
      <c r="E125" s="7"/>
      <c r="F125" s="1"/>
      <c r="G125" s="1"/>
    </row>
    <row r="126" spans="1:7" x14ac:dyDescent="0.25">
      <c r="A126" s="62"/>
      <c r="B126" s="9"/>
      <c r="C126" s="7"/>
      <c r="D126" s="7"/>
      <c r="E126" s="7"/>
      <c r="F126" s="1"/>
      <c r="G126" s="1"/>
    </row>
    <row r="127" spans="1:7" x14ac:dyDescent="0.25">
      <c r="A127" s="62"/>
      <c r="B127" s="9"/>
      <c r="C127" s="7"/>
      <c r="D127" s="7"/>
      <c r="E127" s="7"/>
      <c r="F127" s="1"/>
      <c r="G127" s="1"/>
    </row>
    <row r="128" spans="1:7" x14ac:dyDescent="0.25">
      <c r="A128" s="62"/>
      <c r="B128" s="9"/>
      <c r="C128" s="7"/>
      <c r="D128" s="7"/>
      <c r="E128" s="7"/>
      <c r="F128" s="1"/>
      <c r="G128" s="1"/>
    </row>
    <row r="129" spans="1:7" x14ac:dyDescent="0.25">
      <c r="A129" s="62"/>
      <c r="B129" s="9"/>
      <c r="C129" s="7"/>
      <c r="D129" s="7"/>
      <c r="E129" s="7"/>
      <c r="F129" s="1"/>
      <c r="G129" s="1"/>
    </row>
    <row r="130" spans="1:7" x14ac:dyDescent="0.25">
      <c r="A130" s="62"/>
      <c r="B130" s="9"/>
      <c r="C130" s="7"/>
      <c r="D130" s="7"/>
      <c r="E130" s="7"/>
      <c r="F130" s="1"/>
      <c r="G130" s="1"/>
    </row>
    <row r="131" spans="1:7" x14ac:dyDescent="0.25">
      <c r="A131" s="62"/>
      <c r="B131" s="9"/>
      <c r="C131" s="7"/>
      <c r="D131" s="7"/>
      <c r="E131" s="7"/>
      <c r="F131" s="1"/>
      <c r="G131" s="1"/>
    </row>
    <row r="132" spans="1:7" x14ac:dyDescent="0.25">
      <c r="A132" s="62"/>
      <c r="B132" s="9"/>
      <c r="C132" s="7"/>
      <c r="D132" s="7"/>
      <c r="E132" s="7"/>
      <c r="F132" s="1"/>
      <c r="G132" s="1"/>
    </row>
    <row r="133" spans="1:7" x14ac:dyDescent="0.25">
      <c r="A133" s="62"/>
      <c r="B133" s="9"/>
      <c r="C133" s="7"/>
      <c r="D133" s="7"/>
      <c r="E133" s="7"/>
      <c r="F133" s="1"/>
      <c r="G133" s="1"/>
    </row>
    <row r="134" spans="1:7" x14ac:dyDescent="0.25">
      <c r="A134" s="29"/>
      <c r="B134" s="51"/>
      <c r="C134" s="45"/>
      <c r="D134" s="45"/>
      <c r="E134" s="46"/>
    </row>
    <row r="135" spans="1:7" x14ac:dyDescent="0.25">
      <c r="A135" s="29"/>
      <c r="B135" s="51"/>
      <c r="C135" s="45"/>
      <c r="D135" s="45"/>
      <c r="E135" s="46"/>
    </row>
    <row r="136" spans="1:7" x14ac:dyDescent="0.25">
      <c r="A136" s="29"/>
      <c r="B136" s="51"/>
      <c r="C136" s="45"/>
      <c r="D136" s="45"/>
      <c r="E136" s="46"/>
    </row>
    <row r="137" spans="1:7" x14ac:dyDescent="0.25">
      <c r="A137" s="29"/>
      <c r="B137" s="51"/>
      <c r="C137" s="45"/>
      <c r="D137" s="45"/>
      <c r="E137" s="46"/>
    </row>
    <row r="138" spans="1:7" x14ac:dyDescent="0.25">
      <c r="A138" s="1"/>
      <c r="B138" s="23"/>
      <c r="C138" s="22"/>
      <c r="D138" s="22"/>
      <c r="E138" s="21"/>
    </row>
  </sheetData>
  <protectedRanges>
    <protectedRange sqref="B134:D138 B86:C108 B109:D114" name="Rango1_1"/>
  </protectedRanges>
  <mergeCells count="5">
    <mergeCell ref="A3:E3"/>
    <mergeCell ref="A4:E4"/>
    <mergeCell ref="A5:E5"/>
    <mergeCell ref="A6:E6"/>
    <mergeCell ref="A2:E2"/>
  </mergeCells>
  <printOptions horizontalCentered="1" verticalCentered="1"/>
  <pageMargins left="0.76" right="0.39370078740157483" top="0.38" bottom="0.87" header="0.31496062992125984" footer="0.31496062992125984"/>
  <pageSetup scale="90" orientation="landscape" horizontalDpi="4294967293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view="pageLayout" zoomScaleNormal="80" workbookViewId="0">
      <selection activeCell="D13" sqref="D13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53"/>
      <c r="B1" s="53"/>
      <c r="C1" s="53"/>
      <c r="D1" s="3"/>
    </row>
    <row r="2" spans="1:5" ht="30" customHeight="1" x14ac:dyDescent="0.25">
      <c r="A2" s="256" t="s">
        <v>52</v>
      </c>
      <c r="B2" s="256"/>
      <c r="C2" s="256"/>
      <c r="D2" s="256"/>
    </row>
    <row r="3" spans="1:5" ht="15.75" customHeight="1" x14ac:dyDescent="0.25">
      <c r="A3" s="253" t="s">
        <v>7</v>
      </c>
      <c r="B3" s="253"/>
      <c r="C3" s="253"/>
      <c r="D3" s="253"/>
    </row>
    <row r="4" spans="1:5" x14ac:dyDescent="0.25">
      <c r="A4" s="253" t="s">
        <v>8</v>
      </c>
      <c r="B4" s="253"/>
      <c r="C4" s="253"/>
      <c r="D4" s="253"/>
    </row>
    <row r="5" spans="1:5" x14ac:dyDescent="0.25">
      <c r="A5" s="254" t="s">
        <v>9</v>
      </c>
      <c r="B5" s="254"/>
      <c r="C5" s="254"/>
      <c r="D5" s="254"/>
    </row>
    <row r="6" spans="1:5" x14ac:dyDescent="0.25">
      <c r="A6" s="254" t="s">
        <v>34</v>
      </c>
      <c r="B6" s="254"/>
      <c r="C6" s="254"/>
      <c r="D6" s="254"/>
    </row>
    <row r="7" spans="1:5" x14ac:dyDescent="0.25">
      <c r="A7" s="284" t="s">
        <v>636</v>
      </c>
      <c r="B7" s="284"/>
      <c r="C7" s="284"/>
      <c r="D7" s="284"/>
      <c r="E7" s="14"/>
    </row>
    <row r="8" spans="1:5" ht="24" customHeight="1" x14ac:dyDescent="0.25">
      <c r="A8" s="58" t="s">
        <v>10</v>
      </c>
      <c r="B8" s="58" t="s">
        <v>11</v>
      </c>
      <c r="C8" s="59" t="s">
        <v>378</v>
      </c>
      <c r="D8" s="59" t="s">
        <v>23</v>
      </c>
      <c r="E8" s="12"/>
    </row>
    <row r="9" spans="1:5" ht="18" customHeight="1" x14ac:dyDescent="0.25">
      <c r="A9" s="71" t="s">
        <v>604</v>
      </c>
      <c r="B9" s="77" t="s">
        <v>605</v>
      </c>
      <c r="C9" s="78">
        <v>0</v>
      </c>
      <c r="D9" s="40"/>
      <c r="E9" s="17"/>
    </row>
    <row r="10" spans="1:5" ht="18" customHeight="1" x14ac:dyDescent="0.25">
      <c r="A10" s="24" t="s">
        <v>606</v>
      </c>
      <c r="B10" s="30" t="s">
        <v>608</v>
      </c>
      <c r="C10" s="40">
        <v>0</v>
      </c>
      <c r="D10" s="40"/>
      <c r="E10" s="17"/>
    </row>
    <row r="11" spans="1:5" x14ac:dyDescent="0.25">
      <c r="A11" s="24" t="s">
        <v>607</v>
      </c>
      <c r="B11" s="30" t="s">
        <v>611</v>
      </c>
      <c r="C11" s="40">
        <v>0</v>
      </c>
      <c r="D11" s="40"/>
    </row>
    <row r="12" spans="1:5" ht="36" x14ac:dyDescent="0.25">
      <c r="A12" s="24" t="s">
        <v>609</v>
      </c>
      <c r="B12" s="30" t="s">
        <v>612</v>
      </c>
      <c r="C12" s="40">
        <v>0</v>
      </c>
      <c r="D12" s="40"/>
      <c r="E12" s="17"/>
    </row>
    <row r="13" spans="1:5" x14ac:dyDescent="0.25">
      <c r="A13" s="24" t="s">
        <v>610</v>
      </c>
      <c r="B13" s="30" t="s">
        <v>613</v>
      </c>
      <c r="C13" s="40">
        <v>0</v>
      </c>
      <c r="D13" s="40"/>
    </row>
    <row r="14" spans="1:5" ht="18" customHeight="1" x14ac:dyDescent="0.25">
      <c r="A14" s="71" t="s">
        <v>602</v>
      </c>
      <c r="B14" s="77" t="s">
        <v>603</v>
      </c>
      <c r="C14" s="78">
        <v>0</v>
      </c>
      <c r="D14" s="40"/>
      <c r="E14" s="17"/>
    </row>
    <row r="15" spans="1:5" ht="18" customHeight="1" x14ac:dyDescent="0.25">
      <c r="A15" s="24" t="s">
        <v>154</v>
      </c>
      <c r="B15" s="30" t="s">
        <v>155</v>
      </c>
      <c r="C15" s="40">
        <v>0</v>
      </c>
      <c r="D15" s="40"/>
      <c r="E15" s="17"/>
    </row>
    <row r="16" spans="1:5" x14ac:dyDescent="0.25">
      <c r="A16" s="24" t="s">
        <v>156</v>
      </c>
      <c r="B16" s="30" t="s">
        <v>157</v>
      </c>
      <c r="C16" s="40">
        <v>0</v>
      </c>
      <c r="D16" s="40"/>
    </row>
    <row r="17" spans="1:7" x14ac:dyDescent="0.25">
      <c r="A17" s="24" t="s">
        <v>158</v>
      </c>
      <c r="B17" s="30" t="s">
        <v>159</v>
      </c>
      <c r="C17" s="40">
        <v>0</v>
      </c>
      <c r="D17" s="40"/>
    </row>
    <row r="18" spans="1:7" x14ac:dyDescent="0.25">
      <c r="A18" s="24"/>
      <c r="B18" s="30"/>
      <c r="C18" s="40"/>
      <c r="D18" s="40"/>
    </row>
    <row r="19" spans="1:7" x14ac:dyDescent="0.25">
      <c r="A19" s="24"/>
      <c r="B19" s="44" t="s">
        <v>26</v>
      </c>
      <c r="C19" s="31">
        <f>SUM(C15:C18)</f>
        <v>0</v>
      </c>
      <c r="D19" s="35">
        <f>SUM(D15:D18)</f>
        <v>0</v>
      </c>
    </row>
    <row r="20" spans="1:7" x14ac:dyDescent="0.25">
      <c r="A20" s="29" t="s">
        <v>60</v>
      </c>
      <c r="B20" s="48"/>
      <c r="C20" s="49"/>
      <c r="D20" s="50"/>
    </row>
    <row r="21" spans="1:7" x14ac:dyDescent="0.25">
      <c r="A21" s="29"/>
      <c r="B21" s="48"/>
      <c r="C21" s="49"/>
      <c r="D21" s="50"/>
    </row>
    <row r="22" spans="1:7" x14ac:dyDescent="0.25">
      <c r="A22" s="29"/>
      <c r="B22" s="48"/>
      <c r="C22" s="49"/>
      <c r="D22" s="50"/>
    </row>
    <row r="23" spans="1:7" x14ac:dyDescent="0.25">
      <c r="A23" s="62" t="s">
        <v>50</v>
      </c>
      <c r="B23" s="9"/>
      <c r="C23" s="7"/>
      <c r="D23" s="10"/>
    </row>
    <row r="24" spans="1:7" x14ac:dyDescent="0.25">
      <c r="A24" s="1"/>
      <c r="B24" s="9"/>
      <c r="C24" s="7"/>
      <c r="D24" s="10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>
        <v>16</v>
      </c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3" spans="1:7" ht="15.75" customHeight="1" x14ac:dyDescent="0.25"/>
    <row r="46" spans="1:7" ht="15" customHeight="1" x14ac:dyDescent="0.25"/>
  </sheetData>
  <protectedRanges>
    <protectedRange sqref="E8" name="Rango1_1"/>
    <protectedRange sqref="B18:D24 C17:D17 B9:D16" name="Rango1"/>
    <protectedRange sqref="B17" name="Rango1_2"/>
  </protectedRanges>
  <mergeCells count="6">
    <mergeCell ref="A7:D7"/>
    <mergeCell ref="A2:D2"/>
    <mergeCell ref="A3:D3"/>
    <mergeCell ref="A4:D4"/>
    <mergeCell ref="A5:D5"/>
    <mergeCell ref="A6:D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8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1"/>
  <sheetViews>
    <sheetView showGridLines="0" view="pageLayout" zoomScaleNormal="80" workbookViewId="0">
      <selection activeCell="D26" sqref="D26"/>
    </sheetView>
  </sheetViews>
  <sheetFormatPr baseColWidth="10" defaultColWidth="11.42578125" defaultRowHeight="15" x14ac:dyDescent="0.25"/>
  <cols>
    <col min="1" max="1" width="12" style="4" customWidth="1"/>
    <col min="2" max="2" width="47" style="4" customWidth="1"/>
    <col min="3" max="7" width="16.140625" style="4" customWidth="1"/>
    <col min="8" max="8" width="2.85546875" style="4" customWidth="1"/>
    <col min="9" max="16384" width="11.42578125" style="4"/>
  </cols>
  <sheetData>
    <row r="1" spans="1:8" x14ac:dyDescent="0.25">
      <c r="A1" s="53"/>
      <c r="B1" s="53"/>
      <c r="C1" s="53"/>
      <c r="D1" s="3"/>
      <c r="E1" s="56"/>
    </row>
    <row r="2" spans="1:8" ht="33" customHeight="1" x14ac:dyDescent="0.25">
      <c r="A2" s="256" t="s">
        <v>52</v>
      </c>
      <c r="B2" s="256"/>
      <c r="C2" s="256"/>
      <c r="D2" s="256"/>
      <c r="E2" s="256"/>
      <c r="F2" s="256"/>
      <c r="G2" s="256"/>
    </row>
    <row r="3" spans="1:8" ht="15.75" customHeight="1" x14ac:dyDescent="0.25">
      <c r="A3" s="253" t="s">
        <v>7</v>
      </c>
      <c r="B3" s="253"/>
      <c r="C3" s="253"/>
      <c r="D3" s="253"/>
      <c r="E3" s="253"/>
      <c r="F3" s="253"/>
      <c r="G3" s="253"/>
    </row>
    <row r="4" spans="1:8" x14ac:dyDescent="0.25">
      <c r="A4" s="253" t="s">
        <v>8</v>
      </c>
      <c r="B4" s="253"/>
      <c r="C4" s="253"/>
      <c r="D4" s="253"/>
      <c r="E4" s="253"/>
      <c r="F4" s="253"/>
      <c r="G4" s="253"/>
      <c r="H4" s="253"/>
    </row>
    <row r="5" spans="1:8" x14ac:dyDescent="0.25">
      <c r="A5" s="254" t="s">
        <v>35</v>
      </c>
      <c r="B5" s="254"/>
      <c r="C5" s="254"/>
      <c r="D5" s="254"/>
      <c r="E5" s="254"/>
      <c r="F5" s="254"/>
      <c r="G5" s="254"/>
    </row>
    <row r="6" spans="1:8" x14ac:dyDescent="0.25">
      <c r="A6" s="254" t="s">
        <v>635</v>
      </c>
      <c r="B6" s="254"/>
      <c r="C6" s="254"/>
      <c r="D6" s="254"/>
      <c r="E6" s="254"/>
      <c r="F6" s="254"/>
      <c r="G6" s="254"/>
    </row>
    <row r="7" spans="1:8" x14ac:dyDescent="0.25">
      <c r="A7" s="6" t="s">
        <v>533</v>
      </c>
      <c r="B7" s="45"/>
      <c r="C7" s="29"/>
      <c r="D7" s="29"/>
    </row>
    <row r="8" spans="1:8" ht="12.75" customHeight="1" x14ac:dyDescent="0.25">
      <c r="A8" s="285" t="s">
        <v>534</v>
      </c>
      <c r="B8" s="286" t="s">
        <v>535</v>
      </c>
      <c r="C8" s="285" t="s">
        <v>536</v>
      </c>
      <c r="D8" s="286" t="s">
        <v>537</v>
      </c>
      <c r="E8" s="286"/>
      <c r="F8" s="286"/>
      <c r="G8" s="286"/>
    </row>
    <row r="9" spans="1:8" ht="14.25" customHeight="1" x14ac:dyDescent="0.25">
      <c r="A9" s="285"/>
      <c r="B9" s="286"/>
      <c r="C9" s="285"/>
      <c r="D9" s="227" t="s">
        <v>538</v>
      </c>
      <c r="E9" s="228" t="s">
        <v>539</v>
      </c>
      <c r="F9" s="228" t="s">
        <v>540</v>
      </c>
      <c r="G9" s="228" t="s">
        <v>541</v>
      </c>
    </row>
    <row r="10" spans="1:8" s="247" customFormat="1" ht="11.25" x14ac:dyDescent="0.25">
      <c r="A10" s="244">
        <v>2110</v>
      </c>
      <c r="B10" s="245" t="s">
        <v>666</v>
      </c>
      <c r="C10" s="246">
        <f>C11+C14+C16+C24</f>
        <v>550612.56000000006</v>
      </c>
      <c r="D10" s="246">
        <f t="shared" ref="D10:G10" si="0">D11+D14+D16+D24</f>
        <v>511065.69</v>
      </c>
      <c r="E10" s="246">
        <f t="shared" si="0"/>
        <v>0</v>
      </c>
      <c r="F10" s="246">
        <f t="shared" si="0"/>
        <v>39546.869999999995</v>
      </c>
      <c r="G10" s="246">
        <f t="shared" si="0"/>
        <v>0</v>
      </c>
    </row>
    <row r="11" spans="1:8" s="247" customFormat="1" ht="11.25" x14ac:dyDescent="0.25">
      <c r="A11" s="244">
        <v>2111</v>
      </c>
      <c r="B11" s="245" t="s">
        <v>667</v>
      </c>
      <c r="C11" s="246">
        <f>C12+C13</f>
        <v>34526.67</v>
      </c>
      <c r="D11" s="246">
        <f t="shared" ref="D11:F11" si="1">D12+D13</f>
        <v>0</v>
      </c>
      <c r="E11" s="246">
        <f t="shared" si="1"/>
        <v>0</v>
      </c>
      <c r="F11" s="246">
        <f t="shared" si="1"/>
        <v>34526.67</v>
      </c>
      <c r="G11" s="246">
        <f>G12+G13</f>
        <v>0</v>
      </c>
    </row>
    <row r="12" spans="1:8" s="247" customFormat="1" ht="11.25" x14ac:dyDescent="0.25">
      <c r="A12" s="248" t="s">
        <v>614</v>
      </c>
      <c r="B12" s="249" t="s">
        <v>371</v>
      </c>
      <c r="C12" s="250">
        <f>SUM(D12:G12)</f>
        <v>-20</v>
      </c>
      <c r="D12" s="250">
        <v>0</v>
      </c>
      <c r="E12" s="238">
        <v>0</v>
      </c>
      <c r="F12" s="250">
        <v>-20</v>
      </c>
      <c r="G12" s="238">
        <v>0</v>
      </c>
    </row>
    <row r="13" spans="1:8" s="247" customFormat="1" ht="11.25" x14ac:dyDescent="0.25">
      <c r="A13" s="248" t="s">
        <v>615</v>
      </c>
      <c r="B13" s="249" t="s">
        <v>616</v>
      </c>
      <c r="C13" s="250">
        <f t="shared" ref="C13:C26" si="2">SUM(D13:G13)</f>
        <v>34546.67</v>
      </c>
      <c r="D13" s="250">
        <v>0</v>
      </c>
      <c r="E13" s="238">
        <v>0</v>
      </c>
      <c r="F13" s="250">
        <v>34546.67</v>
      </c>
      <c r="G13" s="238">
        <v>0</v>
      </c>
    </row>
    <row r="14" spans="1:8" s="247" customFormat="1" ht="11.25" x14ac:dyDescent="0.25">
      <c r="A14" s="244">
        <v>2112</v>
      </c>
      <c r="B14" s="245" t="s">
        <v>668</v>
      </c>
      <c r="C14" s="246">
        <f>C15</f>
        <v>1447</v>
      </c>
      <c r="D14" s="246">
        <f t="shared" ref="D14:G14" si="3">D15</f>
        <v>1447</v>
      </c>
      <c r="E14" s="246">
        <f t="shared" si="3"/>
        <v>0</v>
      </c>
      <c r="F14" s="246">
        <f t="shared" si="3"/>
        <v>0</v>
      </c>
      <c r="G14" s="246">
        <f t="shared" si="3"/>
        <v>0</v>
      </c>
      <c r="H14" s="251"/>
    </row>
    <row r="15" spans="1:8" s="247" customFormat="1" ht="11.25" x14ac:dyDescent="0.25">
      <c r="A15" s="248" t="s">
        <v>653</v>
      </c>
      <c r="B15" s="249" t="s">
        <v>654</v>
      </c>
      <c r="C15" s="250">
        <f t="shared" si="2"/>
        <v>1447</v>
      </c>
      <c r="D15" s="250">
        <v>1447</v>
      </c>
      <c r="E15" s="250">
        <v>0</v>
      </c>
      <c r="F15" s="250">
        <v>0</v>
      </c>
      <c r="G15" s="250">
        <v>0</v>
      </c>
    </row>
    <row r="16" spans="1:8" s="247" customFormat="1" ht="22.5" x14ac:dyDescent="0.25">
      <c r="A16" s="244">
        <v>2117</v>
      </c>
      <c r="B16" s="245" t="s">
        <v>669</v>
      </c>
      <c r="C16" s="246">
        <f>C17+C18+C19+C20+C21+C22+C23</f>
        <v>494442.46</v>
      </c>
      <c r="D16" s="246">
        <f t="shared" ref="D16:G16" si="4">D17+D18+D19+D20+D21+D22+D23</f>
        <v>494442.19</v>
      </c>
      <c r="E16" s="246">
        <f t="shared" si="4"/>
        <v>0</v>
      </c>
      <c r="F16" s="246">
        <f t="shared" si="4"/>
        <v>0.27</v>
      </c>
      <c r="G16" s="246">
        <f t="shared" si="4"/>
        <v>0</v>
      </c>
      <c r="H16" s="251"/>
    </row>
    <row r="17" spans="1:8" s="247" customFormat="1" ht="11.25" x14ac:dyDescent="0.25">
      <c r="A17" s="248" t="s">
        <v>617</v>
      </c>
      <c r="B17" s="249" t="s">
        <v>618</v>
      </c>
      <c r="C17" s="250">
        <f t="shared" si="2"/>
        <v>412274.17</v>
      </c>
      <c r="D17" s="250">
        <v>412274.17</v>
      </c>
      <c r="E17" s="238">
        <v>0</v>
      </c>
      <c r="F17" s="238">
        <v>0</v>
      </c>
      <c r="G17" s="238">
        <v>0</v>
      </c>
    </row>
    <row r="18" spans="1:8" s="247" customFormat="1" ht="11.25" x14ac:dyDescent="0.2">
      <c r="A18" s="248" t="s">
        <v>619</v>
      </c>
      <c r="B18" s="249" t="s">
        <v>620</v>
      </c>
      <c r="C18" s="250">
        <f t="shared" si="2"/>
        <v>0.27</v>
      </c>
      <c r="D18" s="250">
        <v>0</v>
      </c>
      <c r="E18" s="238">
        <v>0</v>
      </c>
      <c r="F18" s="238">
        <v>0.27</v>
      </c>
      <c r="G18" s="238">
        <v>0</v>
      </c>
      <c r="H18" s="12"/>
    </row>
    <row r="19" spans="1:8" s="247" customFormat="1" ht="11.25" x14ac:dyDescent="0.25">
      <c r="A19" s="248" t="s">
        <v>621</v>
      </c>
      <c r="B19" s="249" t="s">
        <v>622</v>
      </c>
      <c r="C19" s="250">
        <f t="shared" si="2"/>
        <v>986.44</v>
      </c>
      <c r="D19" s="250">
        <v>986.44</v>
      </c>
      <c r="E19" s="238">
        <v>0</v>
      </c>
      <c r="F19" s="238">
        <v>0</v>
      </c>
      <c r="G19" s="238">
        <v>0</v>
      </c>
    </row>
    <row r="20" spans="1:8" s="247" customFormat="1" ht="11.25" x14ac:dyDescent="0.25">
      <c r="A20" s="248" t="s">
        <v>623</v>
      </c>
      <c r="B20" s="249" t="s">
        <v>624</v>
      </c>
      <c r="C20" s="250">
        <f t="shared" si="2"/>
        <v>-0.12</v>
      </c>
      <c r="D20" s="250">
        <v>-0.12</v>
      </c>
      <c r="E20" s="238">
        <v>0</v>
      </c>
      <c r="F20" s="238">
        <v>0</v>
      </c>
      <c r="G20" s="238">
        <v>0</v>
      </c>
    </row>
    <row r="21" spans="1:8" s="247" customFormat="1" ht="11.25" x14ac:dyDescent="0.25">
      <c r="A21" s="248" t="s">
        <v>657</v>
      </c>
      <c r="B21" s="249" t="s">
        <v>655</v>
      </c>
      <c r="C21" s="250">
        <f t="shared" ref="C21" si="5">SUM(D21:G21)</f>
        <v>7377.44</v>
      </c>
      <c r="D21" s="250">
        <v>7377.44</v>
      </c>
      <c r="E21" s="238">
        <v>0</v>
      </c>
      <c r="F21" s="238">
        <v>0</v>
      </c>
      <c r="G21" s="238">
        <v>0</v>
      </c>
    </row>
    <row r="22" spans="1:8" s="247" customFormat="1" ht="11.25" x14ac:dyDescent="0.25">
      <c r="A22" s="248" t="s">
        <v>625</v>
      </c>
      <c r="B22" s="249" t="s">
        <v>656</v>
      </c>
      <c r="C22" s="250">
        <f t="shared" si="2"/>
        <v>0.26</v>
      </c>
      <c r="D22" s="250">
        <v>0.26</v>
      </c>
      <c r="E22" s="238">
        <v>0</v>
      </c>
      <c r="F22" s="238">
        <v>0</v>
      </c>
      <c r="G22" s="238">
        <v>0</v>
      </c>
    </row>
    <row r="23" spans="1:8" s="247" customFormat="1" ht="22.5" x14ac:dyDescent="0.25">
      <c r="A23" s="248" t="s">
        <v>658</v>
      </c>
      <c r="B23" s="249" t="s">
        <v>659</v>
      </c>
      <c r="C23" s="250">
        <f t="shared" si="2"/>
        <v>73804</v>
      </c>
      <c r="D23" s="250">
        <v>73804</v>
      </c>
      <c r="E23" s="238">
        <v>0</v>
      </c>
      <c r="F23" s="238">
        <v>0</v>
      </c>
      <c r="G23" s="238">
        <v>0</v>
      </c>
    </row>
    <row r="24" spans="1:8" s="247" customFormat="1" ht="11.25" x14ac:dyDescent="0.25">
      <c r="A24" s="244">
        <v>2119</v>
      </c>
      <c r="B24" s="245" t="s">
        <v>670</v>
      </c>
      <c r="C24" s="246">
        <f>SUM(C25:C30)</f>
        <v>20196.43</v>
      </c>
      <c r="D24" s="246">
        <f t="shared" ref="D24:G24" si="6">SUM(D25:D30)</f>
        <v>15176.5</v>
      </c>
      <c r="E24" s="246">
        <f t="shared" si="6"/>
        <v>0</v>
      </c>
      <c r="F24" s="246">
        <f t="shared" si="6"/>
        <v>5019.93</v>
      </c>
      <c r="G24" s="246">
        <f t="shared" si="6"/>
        <v>0</v>
      </c>
      <c r="H24" s="251"/>
    </row>
    <row r="25" spans="1:8" s="247" customFormat="1" ht="11.25" x14ac:dyDescent="0.25">
      <c r="A25" s="248" t="s">
        <v>626</v>
      </c>
      <c r="B25" s="249" t="s">
        <v>627</v>
      </c>
      <c r="C25" s="250">
        <f t="shared" si="2"/>
        <v>5009.93</v>
      </c>
      <c r="D25" s="250">
        <v>5</v>
      </c>
      <c r="E25" s="238">
        <v>0</v>
      </c>
      <c r="F25" s="250">
        <v>5004.93</v>
      </c>
      <c r="G25" s="238">
        <v>0</v>
      </c>
    </row>
    <row r="26" spans="1:8" s="12" customFormat="1" ht="11.25" x14ac:dyDescent="0.2">
      <c r="A26" s="252" t="s">
        <v>628</v>
      </c>
      <c r="B26" s="249" t="s">
        <v>629</v>
      </c>
      <c r="C26" s="250">
        <f t="shared" si="2"/>
        <v>100</v>
      </c>
      <c r="D26" s="250">
        <v>85</v>
      </c>
      <c r="E26" s="238">
        <v>0</v>
      </c>
      <c r="F26" s="250">
        <v>15</v>
      </c>
      <c r="G26" s="238">
        <v>0</v>
      </c>
    </row>
    <row r="27" spans="1:8" s="247" customFormat="1" ht="11.25" x14ac:dyDescent="0.25">
      <c r="A27" s="248" t="s">
        <v>660</v>
      </c>
      <c r="B27" s="249" t="s">
        <v>663</v>
      </c>
      <c r="C27" s="250">
        <f t="shared" ref="C27:C30" si="7">SUM(D27:G27)</f>
        <v>5489.47</v>
      </c>
      <c r="D27" s="250">
        <v>5489.47</v>
      </c>
      <c r="E27" s="238">
        <v>0</v>
      </c>
      <c r="F27" s="238">
        <v>0</v>
      </c>
      <c r="G27" s="238">
        <v>0</v>
      </c>
    </row>
    <row r="28" spans="1:8" s="247" customFormat="1" ht="11.25" x14ac:dyDescent="0.25">
      <c r="A28" s="248" t="s">
        <v>661</v>
      </c>
      <c r="B28" s="249" t="s">
        <v>664</v>
      </c>
      <c r="C28" s="250">
        <f t="shared" si="7"/>
        <v>9595.9599999999991</v>
      </c>
      <c r="D28" s="250">
        <v>9595.9599999999991</v>
      </c>
      <c r="E28" s="238">
        <v>0</v>
      </c>
      <c r="F28" s="250">
        <v>0</v>
      </c>
      <c r="G28" s="238">
        <v>0</v>
      </c>
    </row>
    <row r="29" spans="1:8" s="12" customFormat="1" ht="22.5" x14ac:dyDescent="0.2">
      <c r="A29" s="252" t="s">
        <v>662</v>
      </c>
      <c r="B29" s="249" t="s">
        <v>665</v>
      </c>
      <c r="C29" s="250">
        <f t="shared" si="7"/>
        <v>1</v>
      </c>
      <c r="D29" s="250">
        <v>1</v>
      </c>
      <c r="E29" s="238">
        <v>0</v>
      </c>
      <c r="F29" s="250">
        <v>0</v>
      </c>
      <c r="G29" s="238">
        <v>0</v>
      </c>
    </row>
    <row r="30" spans="1:8" s="12" customFormat="1" ht="11.25" x14ac:dyDescent="0.2">
      <c r="A30" s="252" t="s">
        <v>671</v>
      </c>
      <c r="B30" s="249" t="s">
        <v>672</v>
      </c>
      <c r="C30" s="250">
        <f t="shared" si="7"/>
        <v>7.0000000000000007E-2</v>
      </c>
      <c r="D30" s="250">
        <v>7.0000000000000007E-2</v>
      </c>
      <c r="E30" s="238">
        <v>0</v>
      </c>
      <c r="F30" s="250">
        <v>0</v>
      </c>
      <c r="G30" s="238">
        <v>0</v>
      </c>
    </row>
    <row r="31" spans="1:8" s="12" customFormat="1" ht="18" customHeight="1" x14ac:dyDescent="0.2">
      <c r="A31" s="252"/>
      <c r="B31" s="245" t="s">
        <v>59</v>
      </c>
      <c r="C31" s="246">
        <f>C24+C16+C14+C11</f>
        <v>550612.56000000006</v>
      </c>
      <c r="D31" s="246">
        <f t="shared" ref="D31:G31" si="8">D24+D16+D14+D11</f>
        <v>511065.69</v>
      </c>
      <c r="E31" s="246">
        <f t="shared" si="8"/>
        <v>0</v>
      </c>
      <c r="F31" s="246">
        <f t="shared" si="8"/>
        <v>39546.869999999995</v>
      </c>
      <c r="G31" s="246">
        <f t="shared" si="8"/>
        <v>0</v>
      </c>
    </row>
    <row r="32" spans="1:8" ht="15" customHeight="1" x14ac:dyDescent="0.25">
      <c r="A32" s="62" t="s">
        <v>50</v>
      </c>
      <c r="B32" s="7"/>
      <c r="C32" s="1"/>
      <c r="D32" s="1"/>
    </row>
    <row r="33" spans="1:7" ht="15" customHeight="1" x14ac:dyDescent="0.25">
      <c r="A33" s="1"/>
      <c r="B33" s="7"/>
      <c r="C33" s="1"/>
      <c r="D33" s="1"/>
    </row>
    <row r="34" spans="1:7" ht="15" customHeight="1" x14ac:dyDescent="0.25">
      <c r="A34" s="62"/>
      <c r="B34" s="7"/>
      <c r="C34" s="1"/>
      <c r="D34" s="1"/>
    </row>
    <row r="35" spans="1:7" ht="15" customHeight="1" x14ac:dyDescent="0.25">
      <c r="A35" s="62"/>
      <c r="B35" s="7"/>
      <c r="C35" s="1"/>
      <c r="D35" s="1"/>
    </row>
    <row r="36" spans="1:7" ht="15" customHeight="1" x14ac:dyDescent="0.25">
      <c r="A36" s="62"/>
      <c r="B36" s="7"/>
      <c r="C36" s="1"/>
      <c r="D36" s="1"/>
    </row>
    <row r="37" spans="1:7" ht="15" customHeight="1" x14ac:dyDescent="0.25">
      <c r="A37" s="62"/>
      <c r="B37" s="7"/>
      <c r="C37" s="1"/>
      <c r="D37" s="1"/>
    </row>
    <row r="38" spans="1:7" ht="15" customHeight="1" x14ac:dyDescent="0.25">
      <c r="A38" s="62"/>
      <c r="B38" s="7"/>
      <c r="C38" s="1"/>
      <c r="D38" s="1"/>
    </row>
    <row r="39" spans="1:7" ht="15" customHeight="1" x14ac:dyDescent="0.25">
      <c r="A39" s="62"/>
      <c r="B39" s="7"/>
      <c r="C39" s="1"/>
      <c r="D39" s="1"/>
    </row>
    <row r="40" spans="1:7" ht="15" customHeight="1" x14ac:dyDescent="0.25">
      <c r="A40" s="1"/>
      <c r="B40" s="7"/>
      <c r="C40" s="1"/>
      <c r="D40" s="1"/>
    </row>
    <row r="41" spans="1:7" ht="15" customHeight="1" x14ac:dyDescent="0.25">
      <c r="A41" s="1"/>
      <c r="B41" s="7"/>
      <c r="C41" s="1"/>
      <c r="D41" s="1"/>
    </row>
    <row r="42" spans="1:7" ht="15" customHeight="1" x14ac:dyDescent="0.25">
      <c r="A42" s="1"/>
      <c r="B42" s="7"/>
      <c r="C42" s="1"/>
      <c r="D42" s="1"/>
    </row>
    <row r="43" spans="1:7" ht="15" customHeight="1" x14ac:dyDescent="0.25">
      <c r="A43" s="1"/>
      <c r="B43" s="7"/>
      <c r="C43" s="1"/>
      <c r="D43" s="1"/>
    </row>
    <row r="44" spans="1:7" ht="15" customHeight="1" x14ac:dyDescent="0.25">
      <c r="A44" s="1"/>
      <c r="B44" s="7"/>
      <c r="C44" s="1"/>
      <c r="D44" s="1"/>
      <c r="G44" s="4">
        <v>17</v>
      </c>
    </row>
    <row r="45" spans="1:7" ht="15" customHeight="1" x14ac:dyDescent="0.25">
      <c r="A45" s="1"/>
      <c r="B45" s="7"/>
      <c r="C45" s="1"/>
      <c r="D45" s="1"/>
    </row>
    <row r="46" spans="1:7" ht="15" customHeight="1" x14ac:dyDescent="0.25">
      <c r="A46" s="1"/>
      <c r="B46" s="7"/>
      <c r="C46" s="1"/>
      <c r="D46" s="1"/>
    </row>
    <row r="47" spans="1:7" ht="15" customHeight="1" x14ac:dyDescent="0.25">
      <c r="A47" s="1"/>
      <c r="B47" s="7"/>
      <c r="C47" s="1"/>
      <c r="D47" s="1"/>
    </row>
    <row r="48" spans="1:7" x14ac:dyDescent="0.25">
      <c r="A48" s="1"/>
      <c r="B48" s="7"/>
      <c r="C48" s="1"/>
      <c r="D48" s="1"/>
    </row>
    <row r="49" spans="1:4" x14ac:dyDescent="0.25">
      <c r="A49" s="1"/>
      <c r="B49" s="7"/>
      <c r="C49" s="1"/>
      <c r="D49" s="1"/>
    </row>
    <row r="50" spans="1:4" x14ac:dyDescent="0.25">
      <c r="A50" s="1"/>
      <c r="B50" s="7"/>
      <c r="C50" s="1"/>
      <c r="D50" s="1"/>
    </row>
    <row r="51" spans="1:4" ht="16.5" customHeight="1" x14ac:dyDescent="0.25">
      <c r="A51" s="1"/>
      <c r="B51" s="7"/>
      <c r="C51" s="1"/>
      <c r="D51" s="1"/>
    </row>
  </sheetData>
  <protectedRanges>
    <protectedRange sqref="B9 B40:B51 B7 B17 B32:B33 F26 B26 F29:F30 B31:G31 B29:B30" name="Rango1_1"/>
    <protectedRange sqref="C9" name="Rango1_1_1"/>
    <protectedRange sqref="F25 B18:B20 B12:D13 B25 C25:D26 B21:D23 F28 B28 B27:D27 F12:F13 C17:D20 B14:G16 B10:G11 B24:G24 C28:D30" name="Rango1_1_2_1"/>
  </protectedRanges>
  <mergeCells count="9">
    <mergeCell ref="A8:A9"/>
    <mergeCell ref="B8:B9"/>
    <mergeCell ref="C8:C9"/>
    <mergeCell ref="D8:G8"/>
    <mergeCell ref="A2:G2"/>
    <mergeCell ref="A3:G3"/>
    <mergeCell ref="A4:H4"/>
    <mergeCell ref="A5:G5"/>
    <mergeCell ref="A6:G6"/>
  </mergeCells>
  <phoneticPr fontId="2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  <pageSetUpPr fitToPage="1"/>
  </sheetPr>
  <dimension ref="A1:I47"/>
  <sheetViews>
    <sheetView showGridLines="0" view="pageLayout" zoomScale="80" zoomScaleNormal="80" zoomScalePageLayoutView="80" workbookViewId="0">
      <selection activeCell="B25" sqref="B25"/>
    </sheetView>
  </sheetViews>
  <sheetFormatPr baseColWidth="10" defaultColWidth="11.42578125" defaultRowHeight="15" x14ac:dyDescent="0.25"/>
  <cols>
    <col min="1" max="1" width="14.7109375" style="4" customWidth="1"/>
    <col min="2" max="2" width="53.140625" style="4" customWidth="1"/>
    <col min="3" max="7" width="23.42578125" style="4" customWidth="1"/>
    <col min="8" max="16384" width="11.42578125" style="4"/>
  </cols>
  <sheetData>
    <row r="1" spans="1:9" x14ac:dyDescent="0.25">
      <c r="A1" s="53"/>
      <c r="B1" s="53"/>
      <c r="C1" s="53"/>
      <c r="D1" s="53"/>
      <c r="E1" s="2"/>
      <c r="F1" s="53"/>
      <c r="G1" s="3"/>
      <c r="H1" s="56"/>
      <c r="I1" s="56"/>
    </row>
    <row r="2" spans="1:9" ht="33" customHeight="1" x14ac:dyDescent="0.25">
      <c r="A2" s="256" t="s">
        <v>52</v>
      </c>
      <c r="B2" s="256"/>
      <c r="C2" s="256"/>
      <c r="D2" s="256"/>
      <c r="E2" s="256"/>
      <c r="F2" s="256"/>
      <c r="G2" s="256"/>
      <c r="H2" s="56"/>
      <c r="I2" s="56"/>
    </row>
    <row r="3" spans="1:9" ht="15.75" customHeight="1" x14ac:dyDescent="0.25">
      <c r="A3" s="253" t="s">
        <v>7</v>
      </c>
      <c r="B3" s="253"/>
      <c r="C3" s="253"/>
      <c r="D3" s="253"/>
      <c r="E3" s="253"/>
      <c r="F3" s="253"/>
      <c r="G3" s="253"/>
      <c r="H3" s="56"/>
      <c r="I3" s="56"/>
    </row>
    <row r="4" spans="1:9" x14ac:dyDescent="0.25">
      <c r="A4" s="253" t="s">
        <v>8</v>
      </c>
      <c r="B4" s="253"/>
      <c r="C4" s="253"/>
      <c r="D4" s="253"/>
      <c r="E4" s="253"/>
      <c r="F4" s="253"/>
      <c r="G4" s="253"/>
      <c r="H4" s="56"/>
      <c r="I4" s="56"/>
    </row>
    <row r="5" spans="1:9" x14ac:dyDescent="0.25">
      <c r="A5" s="254" t="s">
        <v>35</v>
      </c>
      <c r="B5" s="254"/>
      <c r="C5" s="254"/>
      <c r="D5" s="254"/>
      <c r="E5" s="254"/>
      <c r="F5" s="254"/>
      <c r="G5" s="254"/>
      <c r="H5" s="56"/>
      <c r="I5" s="56"/>
    </row>
    <row r="6" spans="1:9" x14ac:dyDescent="0.25">
      <c r="A6" s="254" t="s">
        <v>635</v>
      </c>
      <c r="B6" s="254"/>
      <c r="C6" s="254"/>
      <c r="D6" s="254"/>
      <c r="E6" s="254"/>
      <c r="F6" s="254"/>
      <c r="G6" s="254"/>
      <c r="H6" s="56"/>
      <c r="I6" s="56"/>
    </row>
    <row r="7" spans="1:9" x14ac:dyDescent="0.25">
      <c r="A7" s="6" t="s">
        <v>36</v>
      </c>
      <c r="B7" s="33"/>
      <c r="C7" s="45"/>
      <c r="D7" s="46"/>
      <c r="E7" s="46"/>
      <c r="F7" s="29"/>
      <c r="G7" s="29"/>
    </row>
    <row r="8" spans="1:9" x14ac:dyDescent="0.25">
      <c r="A8" s="266" t="s">
        <v>10</v>
      </c>
      <c r="B8" s="266" t="s">
        <v>11</v>
      </c>
      <c r="C8" s="268" t="s">
        <v>13</v>
      </c>
      <c r="D8" s="268" t="s">
        <v>37</v>
      </c>
      <c r="E8" s="268" t="s">
        <v>23</v>
      </c>
      <c r="F8" s="270" t="s">
        <v>38</v>
      </c>
      <c r="G8" s="270"/>
    </row>
    <row r="9" spans="1:9" x14ac:dyDescent="0.25">
      <c r="A9" s="287"/>
      <c r="B9" s="287"/>
      <c r="C9" s="288"/>
      <c r="D9" s="288"/>
      <c r="E9" s="288"/>
      <c r="F9" s="109" t="s">
        <v>39</v>
      </c>
      <c r="G9" s="109" t="s">
        <v>40</v>
      </c>
    </row>
    <row r="10" spans="1:9" s="108" customFormat="1" x14ac:dyDescent="0.25">
      <c r="A10" s="70" t="s">
        <v>66</v>
      </c>
      <c r="B10" s="30" t="s">
        <v>67</v>
      </c>
      <c r="C10" s="31">
        <v>0</v>
      </c>
      <c r="D10" s="31"/>
      <c r="E10" s="31"/>
      <c r="F10" s="31"/>
      <c r="G10" s="70"/>
    </row>
    <row r="11" spans="1:9" s="108" customFormat="1" x14ac:dyDescent="0.25">
      <c r="A11" s="70" t="s">
        <v>68</v>
      </c>
      <c r="B11" s="30" t="s">
        <v>69</v>
      </c>
      <c r="C11" s="31">
        <v>0</v>
      </c>
      <c r="D11" s="31"/>
      <c r="E11" s="31"/>
      <c r="F11" s="31"/>
      <c r="G11" s="70"/>
    </row>
    <row r="12" spans="1:9" s="108" customFormat="1" ht="24" x14ac:dyDescent="0.25">
      <c r="A12" s="70" t="s">
        <v>70</v>
      </c>
      <c r="B12" s="30" t="s">
        <v>71</v>
      </c>
      <c r="C12" s="31">
        <v>0</v>
      </c>
      <c r="D12" s="31"/>
      <c r="E12" s="31"/>
      <c r="F12" s="31"/>
      <c r="G12" s="70"/>
    </row>
    <row r="13" spans="1:9" s="108" customFormat="1" ht="24" x14ac:dyDescent="0.25">
      <c r="A13" s="70" t="s">
        <v>72</v>
      </c>
      <c r="B13" s="30" t="s">
        <v>73</v>
      </c>
      <c r="C13" s="31">
        <v>0</v>
      </c>
      <c r="D13" s="31"/>
      <c r="E13" s="31"/>
      <c r="F13" s="31"/>
      <c r="G13" s="70"/>
    </row>
    <row r="14" spans="1:9" s="108" customFormat="1" ht="24" x14ac:dyDescent="0.25">
      <c r="A14" s="70" t="s">
        <v>74</v>
      </c>
      <c r="B14" s="30" t="s">
        <v>75</v>
      </c>
      <c r="C14" s="31">
        <v>0</v>
      </c>
      <c r="D14" s="31"/>
      <c r="E14" s="31"/>
      <c r="F14" s="31"/>
      <c r="G14" s="70"/>
    </row>
    <row r="15" spans="1:9" s="108" customFormat="1" x14ac:dyDescent="0.25">
      <c r="A15" s="70" t="s">
        <v>76</v>
      </c>
      <c r="B15" s="30" t="s">
        <v>77</v>
      </c>
      <c r="C15" s="31">
        <v>0</v>
      </c>
      <c r="D15" s="31"/>
      <c r="E15" s="31"/>
      <c r="F15" s="31"/>
      <c r="G15" s="70"/>
    </row>
    <row r="16" spans="1:9" s="108" customFormat="1" x14ac:dyDescent="0.25">
      <c r="A16" s="70" t="s">
        <v>78</v>
      </c>
      <c r="B16" s="30" t="s">
        <v>79</v>
      </c>
      <c r="C16" s="31">
        <v>0</v>
      </c>
      <c r="D16" s="31"/>
      <c r="E16" s="31"/>
      <c r="F16" s="31"/>
      <c r="G16" s="70"/>
    </row>
    <row r="17" spans="1:7" s="108" customFormat="1" x14ac:dyDescent="0.25">
      <c r="A17" s="70" t="s">
        <v>80</v>
      </c>
      <c r="B17" s="30" t="s">
        <v>81</v>
      </c>
      <c r="C17" s="31">
        <v>0</v>
      </c>
      <c r="D17" s="31"/>
      <c r="E17" s="31"/>
      <c r="F17" s="31"/>
      <c r="G17" s="70"/>
    </row>
    <row r="18" spans="1:7" s="108" customFormat="1" ht="24" x14ac:dyDescent="0.25">
      <c r="A18" s="70" t="s">
        <v>82</v>
      </c>
      <c r="B18" s="30" t="s">
        <v>83</v>
      </c>
      <c r="C18" s="31">
        <v>0</v>
      </c>
      <c r="D18" s="31"/>
      <c r="E18" s="31"/>
      <c r="F18" s="31"/>
      <c r="G18" s="70"/>
    </row>
    <row r="19" spans="1:7" s="108" customFormat="1" ht="24" x14ac:dyDescent="0.25">
      <c r="A19" s="70" t="s">
        <v>84</v>
      </c>
      <c r="B19" s="30" t="s">
        <v>85</v>
      </c>
      <c r="C19" s="31">
        <v>0</v>
      </c>
      <c r="D19" s="31"/>
      <c r="E19" s="31"/>
      <c r="F19" s="31"/>
      <c r="G19" s="70"/>
    </row>
    <row r="20" spans="1:7" s="108" customFormat="1" ht="24" x14ac:dyDescent="0.25">
      <c r="A20" s="70" t="s">
        <v>86</v>
      </c>
      <c r="B20" s="30" t="s">
        <v>87</v>
      </c>
      <c r="C20" s="31">
        <v>0</v>
      </c>
      <c r="D20" s="31"/>
      <c r="E20" s="31"/>
      <c r="F20" s="70"/>
      <c r="G20" s="70"/>
    </row>
    <row r="21" spans="1:7" s="108" customFormat="1" x14ac:dyDescent="0.25">
      <c r="A21" s="70" t="s">
        <v>88</v>
      </c>
      <c r="B21" s="30" t="s">
        <v>89</v>
      </c>
      <c r="C21" s="31">
        <v>0</v>
      </c>
      <c r="D21" s="31"/>
      <c r="E21" s="31"/>
      <c r="F21" s="70"/>
      <c r="G21" s="70"/>
    </row>
    <row r="22" spans="1:7" ht="24.95" customHeight="1" x14ac:dyDescent="0.25">
      <c r="A22" s="24"/>
      <c r="B22" s="110" t="s">
        <v>4</v>
      </c>
      <c r="C22" s="42">
        <f>SUM(C9:C21)</f>
        <v>0</v>
      </c>
      <c r="D22" s="35"/>
      <c r="E22" s="35"/>
      <c r="F22" s="42"/>
      <c r="G22" s="24"/>
    </row>
    <row r="23" spans="1:7" x14ac:dyDescent="0.25">
      <c r="A23" s="62" t="s">
        <v>50</v>
      </c>
      <c r="B23" s="9"/>
      <c r="C23" s="7"/>
      <c r="D23" s="10"/>
      <c r="E23" s="10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8" x14ac:dyDescent="0.25">
      <c r="A33" s="1"/>
      <c r="B33" s="9"/>
      <c r="C33" s="7"/>
      <c r="D33" s="10"/>
      <c r="E33" s="10"/>
      <c r="F33" s="1"/>
      <c r="G33" s="1"/>
    </row>
    <row r="34" spans="1:8" x14ac:dyDescent="0.25">
      <c r="A34" s="1"/>
      <c r="B34" s="9"/>
      <c r="C34" s="7"/>
      <c r="D34" s="10"/>
      <c r="E34" s="10"/>
      <c r="F34" s="1"/>
      <c r="G34" s="1"/>
    </row>
    <row r="35" spans="1:8" x14ac:dyDescent="0.25">
      <c r="A35" s="1"/>
      <c r="B35" s="9"/>
      <c r="C35" s="7"/>
      <c r="D35" s="10"/>
      <c r="E35" s="10"/>
      <c r="F35" s="1"/>
      <c r="G35" s="1"/>
    </row>
    <row r="36" spans="1:8" x14ac:dyDescent="0.25">
      <c r="A36" s="1"/>
      <c r="B36" s="9"/>
      <c r="C36" s="7"/>
      <c r="D36" s="10"/>
      <c r="E36" s="10"/>
      <c r="F36" s="1"/>
      <c r="G36" s="1"/>
    </row>
    <row r="37" spans="1:8" x14ac:dyDescent="0.25">
      <c r="A37" s="1"/>
      <c r="B37" s="9"/>
      <c r="C37" s="7"/>
      <c r="D37" s="10"/>
      <c r="E37" s="10"/>
      <c r="F37" s="1"/>
      <c r="G37" s="1"/>
    </row>
    <row r="38" spans="1:8" x14ac:dyDescent="0.25">
      <c r="A38" s="1"/>
      <c r="B38" s="9"/>
      <c r="C38" s="7"/>
      <c r="D38" s="10"/>
      <c r="E38" s="10"/>
      <c r="F38" s="1"/>
      <c r="G38" s="1"/>
    </row>
    <row r="39" spans="1:8" x14ac:dyDescent="0.25">
      <c r="A39" s="1"/>
      <c r="B39" s="9"/>
      <c r="C39" s="7"/>
      <c r="D39" s="10"/>
      <c r="E39" s="10"/>
      <c r="F39" s="1"/>
      <c r="G39" s="1"/>
    </row>
    <row r="40" spans="1:8" x14ac:dyDescent="0.25">
      <c r="A40" s="1"/>
      <c r="B40" s="9"/>
      <c r="C40" s="7"/>
      <c r="D40" s="10"/>
      <c r="E40" s="10"/>
      <c r="F40" s="1"/>
      <c r="G40" s="1"/>
    </row>
    <row r="41" spans="1:8" x14ac:dyDescent="0.25">
      <c r="A41" s="1"/>
      <c r="B41" s="9"/>
      <c r="C41" s="7"/>
      <c r="D41" s="10"/>
      <c r="E41" s="10"/>
      <c r="F41" s="1"/>
      <c r="G41" s="1"/>
    </row>
    <row r="42" spans="1:8" x14ac:dyDescent="0.25">
      <c r="A42" s="1"/>
      <c r="B42" s="9"/>
      <c r="C42" s="7"/>
      <c r="D42" s="10"/>
      <c r="E42" s="10"/>
      <c r="F42" s="1"/>
      <c r="G42" s="1"/>
    </row>
    <row r="47" spans="1:8" x14ac:dyDescent="0.25">
      <c r="H47" s="4">
        <v>18</v>
      </c>
    </row>
  </sheetData>
  <protectedRanges>
    <protectedRange sqref="C7:D7 B9:D9 F22 B31:D42 B20:D24" name="Rango1_1"/>
    <protectedRange sqref="F9" name="Rango1_1_1"/>
    <protectedRange sqref="F10:F19 B10:D19" name="Rango1_1_2_1"/>
  </protectedRanges>
  <mergeCells count="11">
    <mergeCell ref="F8:G8"/>
    <mergeCell ref="A8:A9"/>
    <mergeCell ref="B8:B9"/>
    <mergeCell ref="C8:C9"/>
    <mergeCell ref="D8:D9"/>
    <mergeCell ref="E8:E9"/>
    <mergeCell ref="A3:G3"/>
    <mergeCell ref="A4:G4"/>
    <mergeCell ref="A5:G5"/>
    <mergeCell ref="A6:G6"/>
    <mergeCell ref="A2:G2"/>
  </mergeCells>
  <printOptions horizontalCentered="1" verticalCentered="1"/>
  <pageMargins left="1.02" right="0.39370078740157483" top="0.39370078740157483" bottom="0.39370078740157483" header="0.31496062992125984" footer="0.31496062992125984"/>
  <pageSetup scale="62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8"/>
  <sheetViews>
    <sheetView showGridLines="0" view="pageLayout" zoomScaleNormal="80" workbookViewId="0">
      <selection activeCell="F37" sqref="F37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56" t="s">
        <v>52</v>
      </c>
      <c r="B2" s="256"/>
      <c r="C2" s="256"/>
      <c r="D2" s="256"/>
      <c r="E2" s="256"/>
      <c r="F2" s="256"/>
    </row>
    <row r="3" spans="1:6" ht="15.75" customHeight="1" x14ac:dyDescent="0.25">
      <c r="A3" s="253" t="s">
        <v>7</v>
      </c>
      <c r="B3" s="253"/>
      <c r="C3" s="253"/>
      <c r="D3" s="253"/>
      <c r="E3" s="253"/>
      <c r="F3" s="253"/>
    </row>
    <row r="4" spans="1:6" x14ac:dyDescent="0.25">
      <c r="A4" s="253" t="s">
        <v>8</v>
      </c>
      <c r="B4" s="253"/>
      <c r="C4" s="253"/>
      <c r="D4" s="253"/>
      <c r="E4" s="253"/>
      <c r="F4" s="253"/>
    </row>
    <row r="5" spans="1:6" x14ac:dyDescent="0.25">
      <c r="A5" s="254" t="s">
        <v>35</v>
      </c>
      <c r="B5" s="254"/>
      <c r="C5" s="254"/>
      <c r="D5" s="254"/>
      <c r="E5" s="254"/>
      <c r="F5" s="254"/>
    </row>
    <row r="6" spans="1:6" x14ac:dyDescent="0.25">
      <c r="A6" s="254" t="s">
        <v>635</v>
      </c>
      <c r="B6" s="254"/>
      <c r="C6" s="254"/>
      <c r="D6" s="254"/>
      <c r="E6" s="254"/>
      <c r="F6" s="254"/>
    </row>
    <row r="7" spans="1:6" x14ac:dyDescent="0.25">
      <c r="A7" s="284" t="s">
        <v>400</v>
      </c>
      <c r="B7" s="284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9" t="s">
        <v>90</v>
      </c>
      <c r="B9" s="79" t="s">
        <v>91</v>
      </c>
      <c r="C9" s="35"/>
      <c r="D9" s="80">
        <v>0</v>
      </c>
      <c r="E9" s="35"/>
      <c r="F9" s="35"/>
    </row>
    <row r="10" spans="1:6" x14ac:dyDescent="0.25">
      <c r="A10" s="81" t="s">
        <v>92</v>
      </c>
      <c r="B10" s="81" t="s">
        <v>93</v>
      </c>
      <c r="C10" s="35"/>
      <c r="D10" s="82">
        <v>0</v>
      </c>
      <c r="E10" s="35"/>
      <c r="F10" s="35"/>
    </row>
    <row r="11" spans="1:6" x14ac:dyDescent="0.25">
      <c r="A11" s="81" t="s">
        <v>94</v>
      </c>
      <c r="B11" s="81" t="s">
        <v>95</v>
      </c>
      <c r="C11" s="35"/>
      <c r="D11" s="82">
        <v>0</v>
      </c>
      <c r="E11" s="35"/>
      <c r="F11" s="35"/>
    </row>
    <row r="12" spans="1:6" x14ac:dyDescent="0.25">
      <c r="A12" s="81" t="s">
        <v>96</v>
      </c>
      <c r="B12" s="81" t="s">
        <v>97</v>
      </c>
      <c r="C12" s="35"/>
      <c r="D12" s="82">
        <v>0</v>
      </c>
      <c r="E12" s="35"/>
      <c r="F12" s="35"/>
    </row>
    <row r="13" spans="1:6" x14ac:dyDescent="0.25">
      <c r="A13" s="79" t="s">
        <v>106</v>
      </c>
      <c r="B13" s="79" t="s">
        <v>107</v>
      </c>
      <c r="C13" s="35"/>
      <c r="D13" s="80">
        <v>0</v>
      </c>
      <c r="E13" s="35"/>
      <c r="F13" s="35"/>
    </row>
    <row r="14" spans="1:6" x14ac:dyDescent="0.25">
      <c r="A14" s="81" t="s">
        <v>108</v>
      </c>
      <c r="B14" s="81" t="s">
        <v>109</v>
      </c>
      <c r="C14" s="35"/>
      <c r="D14" s="82">
        <v>0</v>
      </c>
      <c r="E14" s="35"/>
      <c r="F14" s="35"/>
    </row>
    <row r="15" spans="1:6" x14ac:dyDescent="0.25">
      <c r="A15" s="81" t="s">
        <v>110</v>
      </c>
      <c r="B15" s="81" t="s">
        <v>111</v>
      </c>
      <c r="C15" s="35"/>
      <c r="D15" s="82">
        <v>0</v>
      </c>
      <c r="E15" s="35"/>
      <c r="F15" s="35"/>
    </row>
    <row r="16" spans="1:6" x14ac:dyDescent="0.25">
      <c r="A16" s="81" t="s">
        <v>112</v>
      </c>
      <c r="B16" s="81" t="s">
        <v>113</v>
      </c>
      <c r="C16" s="35"/>
      <c r="D16" s="82">
        <v>0</v>
      </c>
      <c r="E16" s="35"/>
      <c r="F16" s="35"/>
    </row>
    <row r="17" spans="1:7" x14ac:dyDescent="0.25">
      <c r="A17" s="24"/>
      <c r="B17" s="25"/>
      <c r="C17" s="35"/>
      <c r="D17" s="31"/>
      <c r="E17" s="35"/>
      <c r="F17" s="35"/>
    </row>
    <row r="18" spans="1:7" x14ac:dyDescent="0.25">
      <c r="A18" s="24"/>
      <c r="B18" s="36" t="s">
        <v>4</v>
      </c>
      <c r="C18" s="35"/>
      <c r="D18" s="31">
        <f>SUM(D17:D17)</f>
        <v>0</v>
      </c>
      <c r="E18" s="35"/>
      <c r="F18" s="35"/>
    </row>
    <row r="19" spans="1:7" x14ac:dyDescent="0.25">
      <c r="A19" s="29" t="s">
        <v>62</v>
      </c>
      <c r="B19" s="48"/>
      <c r="C19" s="50"/>
      <c r="D19" s="49"/>
      <c r="E19" s="50"/>
      <c r="F19" s="50"/>
    </row>
    <row r="20" spans="1:7" x14ac:dyDescent="0.25">
      <c r="A20" s="29"/>
      <c r="B20" s="48"/>
      <c r="C20" s="50"/>
      <c r="D20" s="49"/>
      <c r="E20" s="50"/>
      <c r="F20" s="50"/>
    </row>
    <row r="21" spans="1:7" x14ac:dyDescent="0.25">
      <c r="A21" s="62" t="s">
        <v>50</v>
      </c>
      <c r="B21" s="48"/>
      <c r="C21" s="50"/>
      <c r="D21" s="49"/>
      <c r="E21" s="50"/>
      <c r="F21" s="50"/>
    </row>
    <row r="22" spans="1:7" x14ac:dyDescent="0.25">
      <c r="A22" s="29"/>
      <c r="B22" s="48"/>
      <c r="C22" s="48"/>
      <c r="D22" s="49"/>
      <c r="E22" s="50"/>
      <c r="F22" s="50"/>
    </row>
    <row r="23" spans="1:7" x14ac:dyDescent="0.25">
      <c r="A23" s="29"/>
      <c r="B23" s="48"/>
      <c r="C23" s="48"/>
      <c r="D23" s="49"/>
      <c r="E23" s="50"/>
      <c r="F23" s="50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>
        <v>19</v>
      </c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/>
    </row>
    <row r="44" spans="1:7" x14ac:dyDescent="0.25">
      <c r="A44" s="62"/>
      <c r="B44" s="9"/>
      <c r="C44" s="7"/>
      <c r="D44" s="7"/>
      <c r="E44" s="7"/>
      <c r="F44" s="1"/>
      <c r="G44" s="1"/>
    </row>
    <row r="45" spans="1:7" x14ac:dyDescent="0.25">
      <c r="A45" s="62"/>
      <c r="B45" s="9"/>
      <c r="C45" s="7"/>
      <c r="D45" s="7"/>
      <c r="E45" s="7"/>
      <c r="F45" s="1"/>
      <c r="G45" s="1"/>
    </row>
    <row r="46" spans="1:7" x14ac:dyDescent="0.25">
      <c r="A46" s="62"/>
      <c r="B46" s="9"/>
      <c r="C46" s="7"/>
      <c r="D46" s="7"/>
      <c r="E46" s="7"/>
      <c r="F46" s="1"/>
      <c r="G46" s="1"/>
    </row>
    <row r="47" spans="1:7" x14ac:dyDescent="0.25">
      <c r="A47" s="62"/>
      <c r="B47" s="9"/>
      <c r="C47" s="7"/>
      <c r="D47" s="7"/>
      <c r="E47" s="7"/>
      <c r="F47" s="1"/>
      <c r="G47" s="1"/>
    </row>
    <row r="48" spans="1:7" x14ac:dyDescent="0.25">
      <c r="A48" s="1"/>
      <c r="B48" s="9"/>
      <c r="C48" s="9"/>
      <c r="D48" s="7"/>
      <c r="E48" s="10"/>
      <c r="F48" s="10"/>
    </row>
  </sheetData>
  <protectedRanges>
    <protectedRange sqref="B48:E48 B17:E23" name="Rango1_1"/>
    <protectedRange sqref="B9:E16" name="Rango1_1_1"/>
  </protectedRanges>
  <mergeCells count="6">
    <mergeCell ref="A2:F2"/>
    <mergeCell ref="A3:F3"/>
    <mergeCell ref="A4:F4"/>
    <mergeCell ref="A5:F5"/>
    <mergeCell ref="A7:B7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0"/>
  <sheetViews>
    <sheetView showGridLines="0" view="pageLayout" topLeftCell="A13" zoomScaleNormal="80" workbookViewId="0">
      <selection activeCell="E53" sqref="E53"/>
    </sheetView>
  </sheetViews>
  <sheetFormatPr baseColWidth="10" defaultColWidth="11.42578125" defaultRowHeight="15" x14ac:dyDescent="0.25"/>
  <cols>
    <col min="1" max="1" width="15.5703125" style="4" customWidth="1"/>
    <col min="2" max="2" width="49.5703125" style="4" customWidth="1"/>
    <col min="3" max="3" width="20.28515625" style="4" customWidth="1"/>
    <col min="4" max="4" width="16.7109375" style="4" customWidth="1"/>
    <col min="5" max="5" width="20.28515625" style="4" customWidth="1"/>
    <col min="6" max="16384" width="11.42578125" style="4"/>
  </cols>
  <sheetData>
    <row r="1" spans="1:5" x14ac:dyDescent="0.25">
      <c r="A1" s="53"/>
      <c r="B1" s="53"/>
      <c r="C1" s="53"/>
      <c r="D1" s="53"/>
      <c r="E1" s="3"/>
    </row>
    <row r="2" spans="1:5" ht="32.25" customHeight="1" x14ac:dyDescent="0.25">
      <c r="A2" s="256" t="s">
        <v>52</v>
      </c>
      <c r="B2" s="256"/>
      <c r="C2" s="256"/>
      <c r="D2" s="256"/>
      <c r="E2" s="256"/>
    </row>
    <row r="3" spans="1:5" ht="15.75" customHeight="1" x14ac:dyDescent="0.25">
      <c r="A3" s="253" t="s">
        <v>7</v>
      </c>
      <c r="B3" s="253"/>
      <c r="C3" s="253"/>
      <c r="D3" s="253"/>
      <c r="E3" s="253"/>
    </row>
    <row r="4" spans="1:5" x14ac:dyDescent="0.25">
      <c r="A4" s="253" t="s">
        <v>8</v>
      </c>
      <c r="B4" s="253"/>
      <c r="C4" s="253"/>
      <c r="D4" s="253"/>
      <c r="E4" s="253"/>
    </row>
    <row r="5" spans="1:5" x14ac:dyDescent="0.25">
      <c r="A5" s="254" t="s">
        <v>35</v>
      </c>
      <c r="B5" s="254"/>
      <c r="C5" s="254"/>
      <c r="D5" s="254"/>
      <c r="E5" s="254"/>
    </row>
    <row r="6" spans="1:5" x14ac:dyDescent="0.25">
      <c r="A6" s="254" t="s">
        <v>635</v>
      </c>
      <c r="B6" s="254"/>
      <c r="C6" s="254"/>
      <c r="D6" s="254"/>
      <c r="E6" s="254"/>
    </row>
    <row r="7" spans="1:5" x14ac:dyDescent="0.25">
      <c r="A7" s="284" t="s">
        <v>401</v>
      </c>
      <c r="B7" s="284"/>
      <c r="C7" s="47"/>
      <c r="D7" s="33"/>
      <c r="E7" s="33"/>
    </row>
    <row r="8" spans="1:5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23</v>
      </c>
    </row>
    <row r="9" spans="1:5" x14ac:dyDescent="0.25">
      <c r="A9" s="79" t="s">
        <v>402</v>
      </c>
      <c r="B9" s="79"/>
      <c r="C9" s="35"/>
      <c r="D9" s="80">
        <v>0</v>
      </c>
      <c r="E9" s="35"/>
    </row>
    <row r="10" spans="1:5" x14ac:dyDescent="0.25">
      <c r="A10" s="81" t="s">
        <v>403</v>
      </c>
      <c r="B10" s="81" t="s">
        <v>404</v>
      </c>
      <c r="C10" s="35" t="s">
        <v>418</v>
      </c>
      <c r="D10" s="82">
        <v>0</v>
      </c>
      <c r="E10" s="35"/>
    </row>
    <row r="11" spans="1:5" x14ac:dyDescent="0.25">
      <c r="A11" s="81" t="s">
        <v>405</v>
      </c>
      <c r="B11" s="81" t="s">
        <v>406</v>
      </c>
      <c r="C11" s="35" t="s">
        <v>418</v>
      </c>
      <c r="D11" s="82">
        <v>0</v>
      </c>
      <c r="E11" s="35"/>
    </row>
    <row r="12" spans="1:5" x14ac:dyDescent="0.25">
      <c r="A12" s="81" t="s">
        <v>407</v>
      </c>
      <c r="B12" s="81" t="s">
        <v>408</v>
      </c>
      <c r="C12" s="35" t="s">
        <v>418</v>
      </c>
      <c r="D12" s="82">
        <v>0</v>
      </c>
      <c r="E12" s="35"/>
    </row>
    <row r="13" spans="1:5" x14ac:dyDescent="0.25">
      <c r="A13" s="79"/>
      <c r="B13" s="79"/>
      <c r="C13" s="35"/>
      <c r="D13" s="80">
        <v>0</v>
      </c>
      <c r="E13" s="35"/>
    </row>
    <row r="14" spans="1:5" x14ac:dyDescent="0.25">
      <c r="A14" s="79" t="s">
        <v>409</v>
      </c>
      <c r="B14" s="81"/>
      <c r="C14" s="35"/>
      <c r="D14" s="82">
        <v>0</v>
      </c>
      <c r="E14" s="35"/>
    </row>
    <row r="15" spans="1:5" x14ac:dyDescent="0.25">
      <c r="A15" s="81" t="s">
        <v>410</v>
      </c>
      <c r="B15" s="81" t="s">
        <v>411</v>
      </c>
      <c r="C15" s="35" t="s">
        <v>419</v>
      </c>
      <c r="D15" s="82">
        <v>216556.43</v>
      </c>
      <c r="E15" s="35"/>
    </row>
    <row r="16" spans="1:5" x14ac:dyDescent="0.25">
      <c r="A16" s="81" t="s">
        <v>412</v>
      </c>
      <c r="B16" s="81" t="s">
        <v>413</v>
      </c>
      <c r="C16" s="35" t="s">
        <v>419</v>
      </c>
      <c r="D16" s="82">
        <v>0</v>
      </c>
      <c r="E16" s="35"/>
    </row>
    <row r="17" spans="1:6" x14ac:dyDescent="0.25">
      <c r="A17" s="81" t="s">
        <v>414</v>
      </c>
      <c r="B17" s="81" t="s">
        <v>415</v>
      </c>
      <c r="C17" s="35" t="s">
        <v>419</v>
      </c>
      <c r="D17" s="80">
        <v>0</v>
      </c>
      <c r="E17" s="35"/>
    </row>
    <row r="18" spans="1:6" x14ac:dyDescent="0.25">
      <c r="A18" s="81" t="s">
        <v>416</v>
      </c>
      <c r="B18" s="81" t="s">
        <v>417</v>
      </c>
      <c r="C18" s="35" t="s">
        <v>419</v>
      </c>
      <c r="D18" s="82">
        <v>0</v>
      </c>
      <c r="E18" s="35"/>
    </row>
    <row r="19" spans="1:6" x14ac:dyDescent="0.25">
      <c r="A19" s="24"/>
      <c r="B19" s="25"/>
      <c r="C19" s="35"/>
      <c r="D19" s="31"/>
      <c r="E19" s="35"/>
    </row>
    <row r="20" spans="1:6" x14ac:dyDescent="0.25">
      <c r="A20" s="24"/>
      <c r="B20" s="36" t="s">
        <v>4</v>
      </c>
      <c r="C20" s="35"/>
      <c r="D20" s="31">
        <v>216556.43</v>
      </c>
      <c r="E20" s="35"/>
    </row>
    <row r="21" spans="1:6" x14ac:dyDescent="0.25">
      <c r="A21" s="29" t="s">
        <v>62</v>
      </c>
      <c r="B21" s="48"/>
      <c r="C21" s="50"/>
      <c r="D21" s="49"/>
      <c r="E21" s="50"/>
    </row>
    <row r="22" spans="1:6" x14ac:dyDescent="0.25">
      <c r="A22" s="29"/>
      <c r="B22" s="48"/>
      <c r="C22" s="50"/>
      <c r="D22" s="49"/>
      <c r="E22" s="50"/>
    </row>
    <row r="23" spans="1:6" x14ac:dyDescent="0.25">
      <c r="A23" s="62" t="s">
        <v>50</v>
      </c>
      <c r="B23" s="48"/>
      <c r="C23" s="50"/>
      <c r="D23" s="49"/>
      <c r="E23" s="50"/>
    </row>
    <row r="24" spans="1:6" x14ac:dyDescent="0.25">
      <c r="A24" s="29"/>
      <c r="B24" s="48"/>
      <c r="C24" s="48"/>
      <c r="D24" s="49"/>
      <c r="E24" s="50"/>
    </row>
    <row r="25" spans="1:6" x14ac:dyDescent="0.25">
      <c r="A25" s="29"/>
      <c r="B25" s="48"/>
      <c r="C25" s="48"/>
      <c r="D25" s="49"/>
      <c r="E25" s="50"/>
    </row>
    <row r="26" spans="1:6" x14ac:dyDescent="0.25">
      <c r="A26" s="62"/>
      <c r="B26" s="9"/>
      <c r="C26" s="7"/>
      <c r="D26" s="7"/>
      <c r="E26" s="1"/>
      <c r="F26" s="1"/>
    </row>
    <row r="27" spans="1:6" x14ac:dyDescent="0.25">
      <c r="A27" s="62"/>
      <c r="B27" s="9"/>
      <c r="C27" s="7"/>
      <c r="D27" s="7"/>
      <c r="E27" s="1"/>
      <c r="F27" s="1"/>
    </row>
    <row r="28" spans="1:6" x14ac:dyDescent="0.25">
      <c r="A28" s="62"/>
      <c r="B28" s="9"/>
      <c r="C28" s="7"/>
      <c r="D28" s="7"/>
      <c r="E28" s="1"/>
      <c r="F28" s="1"/>
    </row>
    <row r="29" spans="1:6" x14ac:dyDescent="0.25">
      <c r="A29" s="62"/>
      <c r="B29" s="9"/>
      <c r="C29" s="7"/>
      <c r="D29" s="7"/>
      <c r="E29" s="1"/>
      <c r="F29" s="1"/>
    </row>
    <row r="30" spans="1:6" x14ac:dyDescent="0.25">
      <c r="A30" s="62"/>
      <c r="B30" s="9"/>
      <c r="C30" s="7"/>
      <c r="D30" s="7"/>
      <c r="E30" s="1"/>
      <c r="F30" s="1"/>
    </row>
    <row r="31" spans="1:6" x14ac:dyDescent="0.25">
      <c r="A31" s="62"/>
      <c r="B31" s="9"/>
      <c r="C31" s="7"/>
      <c r="D31" s="7"/>
      <c r="E31" s="1"/>
      <c r="F31" s="1"/>
    </row>
    <row r="32" spans="1:6" x14ac:dyDescent="0.25">
      <c r="A32" s="62"/>
      <c r="B32" s="9"/>
      <c r="C32" s="7"/>
      <c r="D32" s="7"/>
      <c r="E32" s="1"/>
      <c r="F32" s="1"/>
    </row>
    <row r="33" spans="1:7" x14ac:dyDescent="0.25">
      <c r="A33" s="62"/>
      <c r="B33" s="9"/>
      <c r="C33" s="7"/>
      <c r="D33" s="7"/>
      <c r="E33" s="1"/>
      <c r="F33" s="1"/>
    </row>
    <row r="34" spans="1:7" x14ac:dyDescent="0.25">
      <c r="A34" s="62"/>
      <c r="B34" s="9"/>
      <c r="C34" s="7"/>
      <c r="D34" s="7"/>
      <c r="E34" s="1"/>
      <c r="F34" s="1"/>
    </row>
    <row r="35" spans="1:7" x14ac:dyDescent="0.25">
      <c r="A35" s="62"/>
      <c r="B35" s="9"/>
      <c r="C35" s="7"/>
      <c r="D35" s="7"/>
      <c r="E35" s="1"/>
      <c r="F35" s="1"/>
    </row>
    <row r="36" spans="1:7" x14ac:dyDescent="0.25">
      <c r="A36" s="62"/>
      <c r="B36" s="9"/>
      <c r="C36" s="7"/>
      <c r="D36" s="7"/>
      <c r="E36" s="1"/>
      <c r="F36" s="1"/>
    </row>
    <row r="37" spans="1:7" x14ac:dyDescent="0.25">
      <c r="A37" s="62"/>
      <c r="B37" s="9"/>
      <c r="C37" s="7"/>
      <c r="D37" s="7"/>
      <c r="E37" s="1"/>
      <c r="F37" s="1"/>
    </row>
    <row r="38" spans="1:7" x14ac:dyDescent="0.25">
      <c r="A38" s="62"/>
      <c r="B38" s="9"/>
      <c r="C38" s="7"/>
      <c r="D38" s="7"/>
      <c r="E38" s="1"/>
      <c r="F38" s="1"/>
    </row>
    <row r="39" spans="1:7" x14ac:dyDescent="0.25">
      <c r="A39" s="62"/>
      <c r="B39" s="9"/>
      <c r="C39" s="7"/>
      <c r="D39" s="7"/>
      <c r="E39" s="1"/>
      <c r="F39" s="1"/>
    </row>
    <row r="40" spans="1:7" x14ac:dyDescent="0.25">
      <c r="A40" s="62"/>
      <c r="B40" s="9"/>
      <c r="C40" s="7"/>
      <c r="D40" s="7"/>
      <c r="E40" s="1"/>
      <c r="F40" s="1"/>
    </row>
    <row r="41" spans="1:7" x14ac:dyDescent="0.25">
      <c r="A41" s="62"/>
      <c r="B41" s="9"/>
      <c r="C41" s="7"/>
      <c r="D41" s="7"/>
      <c r="E41" s="1"/>
      <c r="F41" s="1"/>
    </row>
    <row r="42" spans="1:7" x14ac:dyDescent="0.25">
      <c r="A42" s="62"/>
      <c r="B42" s="9"/>
      <c r="C42" s="7"/>
      <c r="D42" s="7"/>
      <c r="E42" s="1"/>
      <c r="F42" s="1"/>
    </row>
    <row r="43" spans="1:7" x14ac:dyDescent="0.25">
      <c r="A43" s="62"/>
      <c r="B43" s="9"/>
      <c r="C43" s="7"/>
      <c r="D43" s="7"/>
      <c r="E43" s="1"/>
      <c r="F43" s="1"/>
      <c r="G43" s="4">
        <v>20</v>
      </c>
    </row>
    <row r="44" spans="1:7" x14ac:dyDescent="0.25">
      <c r="A44" s="62"/>
      <c r="B44" s="9"/>
      <c r="C44" s="7"/>
      <c r="D44" s="7"/>
      <c r="E44" s="1"/>
      <c r="F44" s="1"/>
    </row>
    <row r="45" spans="1:7" x14ac:dyDescent="0.25">
      <c r="A45" s="62"/>
      <c r="B45" s="9"/>
      <c r="C45" s="7"/>
      <c r="D45" s="7"/>
      <c r="E45" s="1"/>
      <c r="F45" s="1"/>
    </row>
    <row r="46" spans="1:7" x14ac:dyDescent="0.25">
      <c r="A46" s="62"/>
      <c r="B46" s="9"/>
      <c r="C46" s="7"/>
      <c r="D46" s="7"/>
      <c r="E46" s="1"/>
      <c r="F46" s="1"/>
    </row>
    <row r="47" spans="1:7" x14ac:dyDescent="0.25">
      <c r="A47" s="62"/>
      <c r="B47" s="9"/>
      <c r="C47" s="7"/>
      <c r="D47" s="7"/>
      <c r="E47" s="1"/>
      <c r="F47" s="1"/>
    </row>
    <row r="48" spans="1:7" x14ac:dyDescent="0.25">
      <c r="A48" s="62"/>
      <c r="B48" s="9"/>
      <c r="C48" s="7"/>
      <c r="D48" s="7"/>
      <c r="E48" s="1"/>
      <c r="F48" s="1"/>
    </row>
    <row r="49" spans="1:6" x14ac:dyDescent="0.25">
      <c r="A49" s="62"/>
      <c r="B49" s="9"/>
      <c r="C49" s="7"/>
      <c r="D49" s="7"/>
      <c r="E49" s="1"/>
      <c r="F49" s="1"/>
    </row>
    <row r="50" spans="1:6" x14ac:dyDescent="0.25">
      <c r="A50" s="1"/>
      <c r="B50" s="9"/>
      <c r="C50" s="9"/>
      <c r="D50" s="7"/>
      <c r="E50" s="10"/>
    </row>
  </sheetData>
  <protectedRanges>
    <protectedRange sqref="B50:D50 B19:D25" name="Rango1_1"/>
    <protectedRange sqref="B9:D18" name="Rango1_1_1"/>
  </protectedRanges>
  <mergeCells count="6">
    <mergeCell ref="A7:B7"/>
    <mergeCell ref="A2:E2"/>
    <mergeCell ref="A3:E3"/>
    <mergeCell ref="A4:E4"/>
    <mergeCell ref="A5:E5"/>
    <mergeCell ref="A6:E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showGridLines="0" view="pageLayout" topLeftCell="A13" zoomScaleNormal="80" workbookViewId="0">
      <selection activeCell="G43" sqref="G43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56" t="s">
        <v>52</v>
      </c>
      <c r="B2" s="256"/>
      <c r="C2" s="256"/>
      <c r="D2" s="256"/>
      <c r="E2" s="256"/>
      <c r="F2" s="256"/>
    </row>
    <row r="3" spans="1:6" ht="15.75" customHeight="1" x14ac:dyDescent="0.25">
      <c r="A3" s="253" t="s">
        <v>7</v>
      </c>
      <c r="B3" s="253"/>
      <c r="C3" s="253"/>
      <c r="D3" s="253"/>
      <c r="E3" s="253"/>
      <c r="F3" s="253"/>
    </row>
    <row r="4" spans="1:6" x14ac:dyDescent="0.25">
      <c r="A4" s="253" t="s">
        <v>8</v>
      </c>
      <c r="B4" s="253"/>
      <c r="C4" s="253"/>
      <c r="D4" s="253"/>
      <c r="E4" s="253"/>
      <c r="F4" s="253"/>
    </row>
    <row r="5" spans="1:6" x14ac:dyDescent="0.25">
      <c r="A5" s="254" t="s">
        <v>35</v>
      </c>
      <c r="B5" s="254"/>
      <c r="C5" s="254"/>
      <c r="D5" s="254"/>
      <c r="E5" s="254"/>
      <c r="F5" s="254"/>
    </row>
    <row r="6" spans="1:6" x14ac:dyDescent="0.25">
      <c r="A6" s="254" t="s">
        <v>635</v>
      </c>
      <c r="B6" s="254"/>
      <c r="C6" s="254"/>
      <c r="D6" s="254"/>
      <c r="E6" s="254"/>
      <c r="F6" s="254"/>
    </row>
    <row r="7" spans="1:6" x14ac:dyDescent="0.25">
      <c r="A7" s="284" t="s">
        <v>420</v>
      </c>
      <c r="B7" s="284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9" t="s">
        <v>98</v>
      </c>
      <c r="B9" s="79" t="s">
        <v>99</v>
      </c>
      <c r="C9" s="35"/>
      <c r="D9" s="80">
        <v>0</v>
      </c>
      <c r="E9" s="35"/>
      <c r="F9" s="35"/>
    </row>
    <row r="10" spans="1:6" x14ac:dyDescent="0.25">
      <c r="A10" s="81" t="s">
        <v>100</v>
      </c>
      <c r="B10" s="81" t="s">
        <v>101</v>
      </c>
      <c r="C10" s="35"/>
      <c r="D10" s="82">
        <v>0</v>
      </c>
      <c r="E10" s="35"/>
      <c r="F10" s="35"/>
    </row>
    <row r="11" spans="1:6" x14ac:dyDescent="0.25">
      <c r="A11" s="81" t="s">
        <v>102</v>
      </c>
      <c r="B11" s="81" t="s">
        <v>103</v>
      </c>
      <c r="C11" s="35"/>
      <c r="D11" s="82">
        <v>0</v>
      </c>
      <c r="E11" s="35"/>
      <c r="F11" s="35"/>
    </row>
    <row r="12" spans="1:6" x14ac:dyDescent="0.25">
      <c r="A12" s="81" t="s">
        <v>104</v>
      </c>
      <c r="B12" s="81" t="s">
        <v>105</v>
      </c>
      <c r="C12" s="35"/>
      <c r="D12" s="82">
        <v>0</v>
      </c>
      <c r="E12" s="35"/>
      <c r="F12" s="35"/>
    </row>
    <row r="13" spans="1:6" x14ac:dyDescent="0.25">
      <c r="A13" s="24"/>
      <c r="B13" s="25"/>
      <c r="C13" s="35"/>
      <c r="D13" s="31"/>
      <c r="E13" s="35"/>
      <c r="F13" s="35"/>
    </row>
    <row r="14" spans="1:6" x14ac:dyDescent="0.25">
      <c r="A14" s="24"/>
      <c r="B14" s="36" t="s">
        <v>4</v>
      </c>
      <c r="C14" s="35"/>
      <c r="D14" s="31">
        <f>SUM(D13:D13)</f>
        <v>0</v>
      </c>
      <c r="E14" s="35"/>
      <c r="F14" s="35"/>
    </row>
    <row r="15" spans="1:6" x14ac:dyDescent="0.25">
      <c r="A15" s="29" t="s">
        <v>62</v>
      </c>
      <c r="B15" s="48"/>
      <c r="C15" s="50"/>
      <c r="D15" s="49"/>
      <c r="E15" s="50"/>
      <c r="F15" s="50"/>
    </row>
    <row r="16" spans="1:6" x14ac:dyDescent="0.25">
      <c r="A16" s="29"/>
      <c r="B16" s="48"/>
      <c r="C16" s="50"/>
      <c r="D16" s="49"/>
      <c r="E16" s="50"/>
      <c r="F16" s="50"/>
    </row>
    <row r="17" spans="1:7" x14ac:dyDescent="0.25">
      <c r="A17" s="62" t="s">
        <v>50</v>
      </c>
      <c r="B17" s="48"/>
      <c r="C17" s="50"/>
      <c r="D17" s="49"/>
      <c r="E17" s="50"/>
      <c r="F17" s="50"/>
    </row>
    <row r="18" spans="1:7" x14ac:dyDescent="0.25">
      <c r="A18" s="29"/>
      <c r="B18" s="48"/>
      <c r="C18" s="48"/>
      <c r="D18" s="49"/>
      <c r="E18" s="50"/>
      <c r="F18" s="50"/>
    </row>
    <row r="19" spans="1:7" x14ac:dyDescent="0.25">
      <c r="A19" s="29"/>
      <c r="B19" s="48"/>
      <c r="C19" s="48"/>
      <c r="D19" s="49"/>
      <c r="E19" s="50"/>
      <c r="F19" s="50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>
        <v>21</v>
      </c>
    </row>
    <row r="44" spans="1:7" x14ac:dyDescent="0.25">
      <c r="A44" s="1"/>
      <c r="B44" s="9"/>
      <c r="C44" s="9"/>
      <c r="D44" s="7"/>
      <c r="E44" s="10"/>
      <c r="F44" s="10"/>
    </row>
  </sheetData>
  <protectedRanges>
    <protectedRange sqref="B44:E44 B13:E19" name="Rango1_1"/>
    <protectedRange sqref="B9:E12" name="Rango1_1_1"/>
  </protectedRanges>
  <mergeCells count="6">
    <mergeCell ref="A7:B7"/>
    <mergeCell ref="A2:F2"/>
    <mergeCell ref="A3:F3"/>
    <mergeCell ref="A4:F4"/>
    <mergeCell ref="A5:F5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8"/>
  <sheetViews>
    <sheetView showGridLines="0" view="pageLayout" zoomScaleNormal="100" workbookViewId="0">
      <selection activeCell="C8" sqref="C8:E15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3" style="4" bestFit="1" customWidth="1"/>
    <col min="7" max="7" width="14.1406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81"/>
      <c r="G1" s="281"/>
    </row>
    <row r="2" spans="1:7" ht="28.5" customHeight="1" x14ac:dyDescent="0.25">
      <c r="A2" s="256" t="s">
        <v>52</v>
      </c>
      <c r="B2" s="256"/>
      <c r="C2" s="256"/>
      <c r="D2" s="256"/>
      <c r="E2" s="256"/>
      <c r="F2" s="256"/>
      <c r="G2" s="256"/>
    </row>
    <row r="3" spans="1:7" ht="15.75" customHeight="1" x14ac:dyDescent="0.25">
      <c r="A3" s="253" t="s">
        <v>7</v>
      </c>
      <c r="B3" s="253"/>
      <c r="C3" s="253"/>
      <c r="D3" s="253"/>
      <c r="E3" s="253"/>
      <c r="F3" s="253"/>
      <c r="G3" s="253"/>
    </row>
    <row r="4" spans="1:7" x14ac:dyDescent="0.25">
      <c r="A4" s="253" t="s">
        <v>46</v>
      </c>
      <c r="B4" s="253"/>
      <c r="C4" s="253"/>
      <c r="D4" s="253"/>
      <c r="E4" s="253"/>
      <c r="F4" s="253"/>
      <c r="G4" s="253"/>
    </row>
    <row r="5" spans="1:7" x14ac:dyDescent="0.25">
      <c r="A5" s="254" t="s">
        <v>47</v>
      </c>
      <c r="B5" s="254"/>
      <c r="C5" s="254"/>
      <c r="D5" s="254"/>
      <c r="E5" s="254"/>
      <c r="F5" s="254"/>
      <c r="G5" s="254"/>
    </row>
    <row r="6" spans="1:7" x14ac:dyDescent="0.25">
      <c r="A6" s="255" t="s">
        <v>635</v>
      </c>
      <c r="B6" s="255"/>
      <c r="C6" s="255"/>
      <c r="D6" s="255"/>
      <c r="E6" s="255"/>
      <c r="F6" s="255"/>
      <c r="G6" s="255"/>
    </row>
    <row r="7" spans="1:7" ht="22.5" customHeight="1" x14ac:dyDescent="0.25">
      <c r="A7" s="58" t="s">
        <v>10</v>
      </c>
      <c r="B7" s="57" t="s">
        <v>11</v>
      </c>
      <c r="C7" s="59" t="s">
        <v>5</v>
      </c>
      <c r="D7" s="59" t="s">
        <v>6</v>
      </c>
      <c r="E7" s="59" t="s">
        <v>48</v>
      </c>
      <c r="F7" s="59" t="s">
        <v>12</v>
      </c>
      <c r="G7" s="59" t="s">
        <v>37</v>
      </c>
    </row>
    <row r="8" spans="1:7" x14ac:dyDescent="0.25">
      <c r="A8" s="88" t="s">
        <v>349</v>
      </c>
      <c r="B8" s="88" t="s">
        <v>276</v>
      </c>
      <c r="C8" s="95">
        <v>0</v>
      </c>
      <c r="D8" s="95">
        <v>0</v>
      </c>
      <c r="E8" s="95">
        <f>D8-C8</f>
        <v>0</v>
      </c>
      <c r="F8" s="96" t="s">
        <v>373</v>
      </c>
      <c r="G8" s="24" t="s">
        <v>61</v>
      </c>
    </row>
    <row r="9" spans="1:7" x14ac:dyDescent="0.25">
      <c r="A9" s="81" t="s">
        <v>350</v>
      </c>
      <c r="B9" s="81" t="s">
        <v>351</v>
      </c>
      <c r="C9" s="83">
        <v>0</v>
      </c>
      <c r="D9" s="83">
        <v>0</v>
      </c>
      <c r="E9" s="83">
        <f t="shared" ref="E9:E10" si="0">D9-C9</f>
        <v>0</v>
      </c>
      <c r="F9" s="96" t="s">
        <v>373</v>
      </c>
      <c r="G9" s="24" t="s">
        <v>61</v>
      </c>
    </row>
    <row r="10" spans="1:7" x14ac:dyDescent="0.25">
      <c r="A10" s="81" t="s">
        <v>352</v>
      </c>
      <c r="B10" s="81" t="s">
        <v>353</v>
      </c>
      <c r="C10" s="83">
        <v>0</v>
      </c>
      <c r="D10" s="83">
        <v>0</v>
      </c>
      <c r="E10" s="83">
        <f t="shared" si="0"/>
        <v>0</v>
      </c>
      <c r="F10" s="96" t="s">
        <v>373</v>
      </c>
      <c r="G10" s="24" t="s">
        <v>61</v>
      </c>
    </row>
    <row r="11" spans="1:7" x14ac:dyDescent="0.25">
      <c r="A11" s="81" t="s">
        <v>354</v>
      </c>
      <c r="B11" s="81" t="s">
        <v>355</v>
      </c>
      <c r="C11" s="83">
        <v>296691.89</v>
      </c>
      <c r="D11" s="83">
        <v>0</v>
      </c>
      <c r="E11" s="83">
        <f>C11-D11</f>
        <v>296691.89</v>
      </c>
      <c r="F11" s="24" t="s">
        <v>374</v>
      </c>
      <c r="G11" s="24" t="s">
        <v>61</v>
      </c>
    </row>
    <row r="12" spans="1:7" x14ac:dyDescent="0.25">
      <c r="A12" s="81" t="s">
        <v>356</v>
      </c>
      <c r="B12" s="81" t="s">
        <v>357</v>
      </c>
      <c r="C12" s="83">
        <v>1530785.33</v>
      </c>
      <c r="D12" s="83">
        <v>1686243.81</v>
      </c>
      <c r="E12" s="83">
        <f t="shared" ref="E12:E15" si="1">C12-D12</f>
        <v>-155458.47999999998</v>
      </c>
      <c r="F12" s="24" t="s">
        <v>374</v>
      </c>
      <c r="G12" s="24" t="s">
        <v>61</v>
      </c>
    </row>
    <row r="13" spans="1:7" x14ac:dyDescent="0.25">
      <c r="A13" s="81" t="s">
        <v>358</v>
      </c>
      <c r="B13" s="81" t="s">
        <v>359</v>
      </c>
      <c r="C13" s="83">
        <v>0</v>
      </c>
      <c r="D13" s="83">
        <v>0</v>
      </c>
      <c r="E13" s="83">
        <f t="shared" si="1"/>
        <v>0</v>
      </c>
      <c r="F13" s="24" t="s">
        <v>374</v>
      </c>
      <c r="G13" s="24" t="s">
        <v>61</v>
      </c>
    </row>
    <row r="14" spans="1:7" x14ac:dyDescent="0.25">
      <c r="A14" s="81" t="s">
        <v>360</v>
      </c>
      <c r="B14" s="81" t="s">
        <v>361</v>
      </c>
      <c r="C14" s="83">
        <v>0</v>
      </c>
      <c r="D14" s="83">
        <v>0</v>
      </c>
      <c r="E14" s="83">
        <f t="shared" si="1"/>
        <v>0</v>
      </c>
      <c r="F14" s="24" t="s">
        <v>374</v>
      </c>
      <c r="G14" s="24" t="s">
        <v>61</v>
      </c>
    </row>
    <row r="15" spans="1:7" ht="24" customHeight="1" x14ac:dyDescent="0.25">
      <c r="A15" s="81" t="s">
        <v>362</v>
      </c>
      <c r="B15" s="85" t="s">
        <v>363</v>
      </c>
      <c r="C15" s="83">
        <v>10001</v>
      </c>
      <c r="D15" s="83">
        <v>-21171.64</v>
      </c>
      <c r="E15" s="83">
        <f t="shared" si="1"/>
        <v>31172.639999999999</v>
      </c>
      <c r="F15" s="24" t="s">
        <v>374</v>
      </c>
      <c r="G15" s="24" t="s">
        <v>61</v>
      </c>
    </row>
    <row r="16" spans="1:7" x14ac:dyDescent="0.25">
      <c r="A16" s="24"/>
      <c r="B16" s="25"/>
      <c r="C16" s="31"/>
      <c r="D16" s="35"/>
      <c r="E16" s="35"/>
      <c r="F16" s="24"/>
      <c r="G16" s="24"/>
    </row>
    <row r="17" spans="1:7" x14ac:dyDescent="0.25">
      <c r="A17" s="24"/>
      <c r="B17" s="75" t="s">
        <v>4</v>
      </c>
      <c r="C17" s="42">
        <f>SUM(C8:C16)</f>
        <v>1837478.2200000002</v>
      </c>
      <c r="D17" s="42">
        <f>SUM(D8:D16)</f>
        <v>1665072.1700000002</v>
      </c>
      <c r="E17" s="42">
        <f>SUM(E8:E16)</f>
        <v>172406.05000000005</v>
      </c>
      <c r="F17" s="24"/>
      <c r="G17" s="24"/>
    </row>
    <row r="18" spans="1:7" x14ac:dyDescent="0.25">
      <c r="A18" s="29"/>
      <c r="B18" s="51"/>
      <c r="C18" s="45"/>
      <c r="D18" s="50"/>
      <c r="E18" s="50"/>
      <c r="F18" s="29"/>
      <c r="G18" s="29"/>
    </row>
    <row r="19" spans="1:7" x14ac:dyDescent="0.25">
      <c r="A19" s="62" t="s">
        <v>50</v>
      </c>
      <c r="B19" s="18"/>
      <c r="C19" s="19"/>
      <c r="D19" s="20"/>
      <c r="E19" s="20"/>
      <c r="F19" s="11"/>
      <c r="G19" s="11"/>
    </row>
    <row r="20" spans="1:7" x14ac:dyDescent="0.25">
      <c r="A20" s="62"/>
      <c r="B20" s="18"/>
      <c r="C20" s="19"/>
      <c r="D20" s="20"/>
      <c r="E20" s="20"/>
      <c r="F20" s="11"/>
      <c r="G20" s="11"/>
    </row>
    <row r="21" spans="1:7" x14ac:dyDescent="0.25">
      <c r="A21" s="62"/>
      <c r="B21" s="18"/>
      <c r="C21" s="19"/>
      <c r="D21" s="20"/>
      <c r="E21" s="20"/>
      <c r="F21" s="11"/>
      <c r="G21" s="11"/>
    </row>
    <row r="22" spans="1:7" x14ac:dyDescent="0.25">
      <c r="A22" s="62"/>
      <c r="B22" s="18"/>
      <c r="C22" s="19"/>
      <c r="D22" s="20"/>
      <c r="E22" s="20"/>
      <c r="F22" s="11"/>
      <c r="G22" s="1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9" x14ac:dyDescent="0.25">
      <c r="A33" s="62"/>
      <c r="B33" s="9"/>
      <c r="C33" s="7"/>
      <c r="D33" s="7"/>
      <c r="E33" s="7"/>
      <c r="F33" s="1"/>
      <c r="G33" s="1"/>
    </row>
    <row r="34" spans="1:9" x14ac:dyDescent="0.25">
      <c r="A34" s="62"/>
      <c r="B34" s="9"/>
      <c r="C34" s="7"/>
      <c r="D34" s="7"/>
      <c r="E34" s="7"/>
      <c r="F34" s="1"/>
      <c r="G34" s="1"/>
      <c r="I34" s="4">
        <v>22</v>
      </c>
    </row>
    <row r="35" spans="1:9" x14ac:dyDescent="0.25">
      <c r="A35" s="62"/>
      <c r="B35" s="9"/>
      <c r="C35" s="7"/>
      <c r="D35" s="7"/>
      <c r="E35" s="7"/>
      <c r="F35" s="1"/>
      <c r="G35" s="1"/>
    </row>
    <row r="36" spans="1:9" x14ac:dyDescent="0.25">
      <c r="A36" s="62"/>
      <c r="B36" s="9"/>
      <c r="C36" s="7"/>
      <c r="D36" s="7"/>
      <c r="E36" s="7"/>
      <c r="F36" s="1"/>
      <c r="G36" s="1"/>
    </row>
    <row r="37" spans="1:9" x14ac:dyDescent="0.25">
      <c r="A37" s="62"/>
      <c r="B37" s="9"/>
      <c r="C37" s="7"/>
      <c r="D37" s="7"/>
      <c r="E37" s="7"/>
      <c r="F37" s="1"/>
      <c r="G37" s="1"/>
    </row>
    <row r="38" spans="1:9" x14ac:dyDescent="0.25">
      <c r="A38" s="62"/>
      <c r="B38" s="9"/>
      <c r="C38" s="7"/>
      <c r="D38" s="7"/>
      <c r="E38" s="7"/>
      <c r="F38" s="1"/>
      <c r="G38" s="1"/>
    </row>
    <row r="39" spans="1:9" x14ac:dyDescent="0.25">
      <c r="A39" s="62"/>
      <c r="B39" s="9"/>
      <c r="C39" s="7"/>
      <c r="D39" s="7"/>
      <c r="E39" s="7"/>
      <c r="F39" s="1"/>
      <c r="G39" s="1"/>
    </row>
    <row r="40" spans="1:9" x14ac:dyDescent="0.25">
      <c r="A40" s="62"/>
      <c r="B40" s="9"/>
      <c r="C40" s="7"/>
      <c r="D40" s="7"/>
      <c r="E40" s="7"/>
      <c r="F40" s="1"/>
      <c r="G40" s="1"/>
    </row>
    <row r="41" spans="1:9" x14ac:dyDescent="0.25">
      <c r="A41" s="62"/>
      <c r="B41" s="9"/>
      <c r="C41" s="7"/>
      <c r="D41" s="7"/>
      <c r="E41" s="7"/>
      <c r="F41" s="1"/>
      <c r="G41" s="1"/>
    </row>
    <row r="42" spans="1:9" x14ac:dyDescent="0.25">
      <c r="A42" s="62"/>
      <c r="B42" s="9"/>
      <c r="C42" s="7"/>
      <c r="D42" s="7"/>
      <c r="E42" s="7"/>
      <c r="F42" s="1"/>
      <c r="G42" s="1"/>
    </row>
    <row r="43" spans="1:9" x14ac:dyDescent="0.25">
      <c r="A43" s="62"/>
      <c r="B43" s="9"/>
      <c r="C43" s="7"/>
      <c r="D43" s="7"/>
      <c r="E43" s="7"/>
      <c r="F43" s="1"/>
      <c r="G43" s="1"/>
    </row>
    <row r="44" spans="1:9" x14ac:dyDescent="0.25">
      <c r="A44" s="62"/>
      <c r="B44" s="9"/>
      <c r="C44" s="7"/>
      <c r="D44" s="7"/>
      <c r="E44" s="7"/>
      <c r="F44" s="1"/>
      <c r="G44" s="1"/>
    </row>
    <row r="45" spans="1:9" x14ac:dyDescent="0.25">
      <c r="A45" s="62"/>
      <c r="B45" s="9"/>
      <c r="C45" s="7"/>
      <c r="D45" s="7"/>
      <c r="E45" s="7"/>
      <c r="F45" s="1"/>
      <c r="G45" s="1"/>
    </row>
    <row r="46" spans="1:9" x14ac:dyDescent="0.25">
      <c r="A46" s="62"/>
      <c r="B46" s="9"/>
      <c r="C46" s="7"/>
      <c r="D46" s="7"/>
      <c r="E46" s="7"/>
      <c r="F46" s="1"/>
      <c r="G46" s="1"/>
    </row>
    <row r="47" spans="1:9" x14ac:dyDescent="0.25">
      <c r="A47" s="62"/>
      <c r="B47" s="9"/>
      <c r="C47" s="7"/>
      <c r="D47" s="7"/>
      <c r="E47" s="7"/>
      <c r="F47" s="1"/>
      <c r="G47" s="1"/>
    </row>
    <row r="48" spans="1:9" x14ac:dyDescent="0.25">
      <c r="A48" s="62"/>
      <c r="B48" s="9"/>
      <c r="C48" s="7"/>
      <c r="D48" s="7"/>
      <c r="E48" s="7"/>
      <c r="F48" s="1"/>
      <c r="G48" s="1"/>
    </row>
  </sheetData>
  <protectedRanges>
    <protectedRange sqref="B16:D16 B17:E17 B18:D22" name="Rango1_1"/>
    <protectedRange sqref="B8:D15" name="Rango1_1_1"/>
  </protectedRanges>
  <mergeCells count="6">
    <mergeCell ref="A6:G6"/>
    <mergeCell ref="F1:G1"/>
    <mergeCell ref="A2:G2"/>
    <mergeCell ref="A3:G3"/>
    <mergeCell ref="A4:G4"/>
    <mergeCell ref="A5:G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86"/>
  <sheetViews>
    <sheetView view="pageLayout" zoomScaleNormal="130" workbookViewId="0">
      <selection activeCell="G31" sqref="G31"/>
    </sheetView>
  </sheetViews>
  <sheetFormatPr baseColWidth="10" defaultColWidth="9.140625" defaultRowHeight="11.25" x14ac:dyDescent="0.25"/>
  <cols>
    <col min="1" max="1" width="0.7109375" style="130" customWidth="1"/>
    <col min="2" max="2" width="9.42578125" style="130" customWidth="1"/>
    <col min="3" max="3" width="32.7109375" style="138" customWidth="1"/>
    <col min="4" max="6" width="15.28515625" style="136" customWidth="1"/>
    <col min="7" max="8" width="14.85546875" style="136" customWidth="1"/>
    <col min="9" max="9" width="1.140625" style="136" customWidth="1"/>
    <col min="10" max="10" width="13.7109375" style="130" customWidth="1"/>
    <col min="11" max="11" width="9.140625" style="130"/>
    <col min="12" max="12" width="10.5703125" style="130" customWidth="1"/>
    <col min="13" max="256" width="9.140625" style="130"/>
    <col min="257" max="257" width="0.7109375" style="130" customWidth="1"/>
    <col min="258" max="258" width="9.42578125" style="130" customWidth="1"/>
    <col min="259" max="259" width="32.7109375" style="130" customWidth="1"/>
    <col min="260" max="264" width="15.28515625" style="130" customWidth="1"/>
    <col min="265" max="265" width="0.7109375" style="130" customWidth="1"/>
    <col min="266" max="266" width="13.7109375" style="130" customWidth="1"/>
    <col min="267" max="512" width="9.140625" style="130"/>
    <col min="513" max="513" width="0.7109375" style="130" customWidth="1"/>
    <col min="514" max="514" width="9.42578125" style="130" customWidth="1"/>
    <col min="515" max="515" width="32.7109375" style="130" customWidth="1"/>
    <col min="516" max="520" width="15.28515625" style="130" customWidth="1"/>
    <col min="521" max="521" width="0.7109375" style="130" customWidth="1"/>
    <col min="522" max="522" width="13.7109375" style="130" customWidth="1"/>
    <col min="523" max="768" width="9.140625" style="130"/>
    <col min="769" max="769" width="0.7109375" style="130" customWidth="1"/>
    <col min="770" max="770" width="9.42578125" style="130" customWidth="1"/>
    <col min="771" max="771" width="32.7109375" style="130" customWidth="1"/>
    <col min="772" max="776" width="15.28515625" style="130" customWidth="1"/>
    <col min="777" max="777" width="0.7109375" style="130" customWidth="1"/>
    <col min="778" max="778" width="13.7109375" style="130" customWidth="1"/>
    <col min="779" max="1024" width="9.140625" style="130"/>
    <col min="1025" max="1025" width="0.7109375" style="130" customWidth="1"/>
    <col min="1026" max="1026" width="9.42578125" style="130" customWidth="1"/>
    <col min="1027" max="1027" width="32.7109375" style="130" customWidth="1"/>
    <col min="1028" max="1032" width="15.28515625" style="130" customWidth="1"/>
    <col min="1033" max="1033" width="0.7109375" style="130" customWidth="1"/>
    <col min="1034" max="1034" width="13.7109375" style="130" customWidth="1"/>
    <col min="1035" max="1280" width="9.140625" style="130"/>
    <col min="1281" max="1281" width="0.7109375" style="130" customWidth="1"/>
    <col min="1282" max="1282" width="9.42578125" style="130" customWidth="1"/>
    <col min="1283" max="1283" width="32.7109375" style="130" customWidth="1"/>
    <col min="1284" max="1288" width="15.28515625" style="130" customWidth="1"/>
    <col min="1289" max="1289" width="0.7109375" style="130" customWidth="1"/>
    <col min="1290" max="1290" width="13.7109375" style="130" customWidth="1"/>
    <col min="1291" max="1536" width="9.140625" style="130"/>
    <col min="1537" max="1537" width="0.7109375" style="130" customWidth="1"/>
    <col min="1538" max="1538" width="9.42578125" style="130" customWidth="1"/>
    <col min="1539" max="1539" width="32.7109375" style="130" customWidth="1"/>
    <col min="1540" max="1544" width="15.28515625" style="130" customWidth="1"/>
    <col min="1545" max="1545" width="0.7109375" style="130" customWidth="1"/>
    <col min="1546" max="1546" width="13.7109375" style="130" customWidth="1"/>
    <col min="1547" max="1792" width="9.140625" style="130"/>
    <col min="1793" max="1793" width="0.7109375" style="130" customWidth="1"/>
    <col min="1794" max="1794" width="9.42578125" style="130" customWidth="1"/>
    <col min="1795" max="1795" width="32.7109375" style="130" customWidth="1"/>
    <col min="1796" max="1800" width="15.28515625" style="130" customWidth="1"/>
    <col min="1801" max="1801" width="0.7109375" style="130" customWidth="1"/>
    <col min="1802" max="1802" width="13.7109375" style="130" customWidth="1"/>
    <col min="1803" max="2048" width="9.140625" style="130"/>
    <col min="2049" max="2049" width="0.7109375" style="130" customWidth="1"/>
    <col min="2050" max="2050" width="9.42578125" style="130" customWidth="1"/>
    <col min="2051" max="2051" width="32.7109375" style="130" customWidth="1"/>
    <col min="2052" max="2056" width="15.28515625" style="130" customWidth="1"/>
    <col min="2057" max="2057" width="0.7109375" style="130" customWidth="1"/>
    <col min="2058" max="2058" width="13.7109375" style="130" customWidth="1"/>
    <col min="2059" max="2304" width="9.140625" style="130"/>
    <col min="2305" max="2305" width="0.7109375" style="130" customWidth="1"/>
    <col min="2306" max="2306" width="9.42578125" style="130" customWidth="1"/>
    <col min="2307" max="2307" width="32.7109375" style="130" customWidth="1"/>
    <col min="2308" max="2312" width="15.28515625" style="130" customWidth="1"/>
    <col min="2313" max="2313" width="0.7109375" style="130" customWidth="1"/>
    <col min="2314" max="2314" width="13.7109375" style="130" customWidth="1"/>
    <col min="2315" max="2560" width="9.140625" style="130"/>
    <col min="2561" max="2561" width="0.7109375" style="130" customWidth="1"/>
    <col min="2562" max="2562" width="9.42578125" style="130" customWidth="1"/>
    <col min="2563" max="2563" width="32.7109375" style="130" customWidth="1"/>
    <col min="2564" max="2568" width="15.28515625" style="130" customWidth="1"/>
    <col min="2569" max="2569" width="0.7109375" style="130" customWidth="1"/>
    <col min="2570" max="2570" width="13.7109375" style="130" customWidth="1"/>
    <col min="2571" max="2816" width="9.140625" style="130"/>
    <col min="2817" max="2817" width="0.7109375" style="130" customWidth="1"/>
    <col min="2818" max="2818" width="9.42578125" style="130" customWidth="1"/>
    <col min="2819" max="2819" width="32.7109375" style="130" customWidth="1"/>
    <col min="2820" max="2824" width="15.28515625" style="130" customWidth="1"/>
    <col min="2825" max="2825" width="0.7109375" style="130" customWidth="1"/>
    <col min="2826" max="2826" width="13.7109375" style="130" customWidth="1"/>
    <col min="2827" max="3072" width="9.140625" style="130"/>
    <col min="3073" max="3073" width="0.7109375" style="130" customWidth="1"/>
    <col min="3074" max="3074" width="9.42578125" style="130" customWidth="1"/>
    <col min="3075" max="3075" width="32.7109375" style="130" customWidth="1"/>
    <col min="3076" max="3080" width="15.28515625" style="130" customWidth="1"/>
    <col min="3081" max="3081" width="0.7109375" style="130" customWidth="1"/>
    <col min="3082" max="3082" width="13.7109375" style="130" customWidth="1"/>
    <col min="3083" max="3328" width="9.140625" style="130"/>
    <col min="3329" max="3329" width="0.7109375" style="130" customWidth="1"/>
    <col min="3330" max="3330" width="9.42578125" style="130" customWidth="1"/>
    <col min="3331" max="3331" width="32.7109375" style="130" customWidth="1"/>
    <col min="3332" max="3336" width="15.28515625" style="130" customWidth="1"/>
    <col min="3337" max="3337" width="0.7109375" style="130" customWidth="1"/>
    <col min="3338" max="3338" width="13.7109375" style="130" customWidth="1"/>
    <col min="3339" max="3584" width="9.140625" style="130"/>
    <col min="3585" max="3585" width="0.7109375" style="130" customWidth="1"/>
    <col min="3586" max="3586" width="9.42578125" style="130" customWidth="1"/>
    <col min="3587" max="3587" width="32.7109375" style="130" customWidth="1"/>
    <col min="3588" max="3592" width="15.28515625" style="130" customWidth="1"/>
    <col min="3593" max="3593" width="0.7109375" style="130" customWidth="1"/>
    <col min="3594" max="3594" width="13.7109375" style="130" customWidth="1"/>
    <col min="3595" max="3840" width="9.140625" style="130"/>
    <col min="3841" max="3841" width="0.7109375" style="130" customWidth="1"/>
    <col min="3842" max="3842" width="9.42578125" style="130" customWidth="1"/>
    <col min="3843" max="3843" width="32.7109375" style="130" customWidth="1"/>
    <col min="3844" max="3848" width="15.28515625" style="130" customWidth="1"/>
    <col min="3849" max="3849" width="0.7109375" style="130" customWidth="1"/>
    <col min="3850" max="3850" width="13.7109375" style="130" customWidth="1"/>
    <col min="3851" max="4096" width="9.140625" style="130"/>
    <col min="4097" max="4097" width="0.7109375" style="130" customWidth="1"/>
    <col min="4098" max="4098" width="9.42578125" style="130" customWidth="1"/>
    <col min="4099" max="4099" width="32.7109375" style="130" customWidth="1"/>
    <col min="4100" max="4104" width="15.28515625" style="130" customWidth="1"/>
    <col min="4105" max="4105" width="0.7109375" style="130" customWidth="1"/>
    <col min="4106" max="4106" width="13.7109375" style="130" customWidth="1"/>
    <col min="4107" max="4352" width="9.140625" style="130"/>
    <col min="4353" max="4353" width="0.7109375" style="130" customWidth="1"/>
    <col min="4354" max="4354" width="9.42578125" style="130" customWidth="1"/>
    <col min="4355" max="4355" width="32.7109375" style="130" customWidth="1"/>
    <col min="4356" max="4360" width="15.28515625" style="130" customWidth="1"/>
    <col min="4361" max="4361" width="0.7109375" style="130" customWidth="1"/>
    <col min="4362" max="4362" width="13.7109375" style="130" customWidth="1"/>
    <col min="4363" max="4608" width="9.140625" style="130"/>
    <col min="4609" max="4609" width="0.7109375" style="130" customWidth="1"/>
    <col min="4610" max="4610" width="9.42578125" style="130" customWidth="1"/>
    <col min="4611" max="4611" width="32.7109375" style="130" customWidth="1"/>
    <col min="4612" max="4616" width="15.28515625" style="130" customWidth="1"/>
    <col min="4617" max="4617" width="0.7109375" style="130" customWidth="1"/>
    <col min="4618" max="4618" width="13.7109375" style="130" customWidth="1"/>
    <col min="4619" max="4864" width="9.140625" style="130"/>
    <col min="4865" max="4865" width="0.7109375" style="130" customWidth="1"/>
    <col min="4866" max="4866" width="9.42578125" style="130" customWidth="1"/>
    <col min="4867" max="4867" width="32.7109375" style="130" customWidth="1"/>
    <col min="4868" max="4872" width="15.28515625" style="130" customWidth="1"/>
    <col min="4873" max="4873" width="0.7109375" style="130" customWidth="1"/>
    <col min="4874" max="4874" width="13.7109375" style="130" customWidth="1"/>
    <col min="4875" max="5120" width="9.140625" style="130"/>
    <col min="5121" max="5121" width="0.7109375" style="130" customWidth="1"/>
    <col min="5122" max="5122" width="9.42578125" style="130" customWidth="1"/>
    <col min="5123" max="5123" width="32.7109375" style="130" customWidth="1"/>
    <col min="5124" max="5128" width="15.28515625" style="130" customWidth="1"/>
    <col min="5129" max="5129" width="0.7109375" style="130" customWidth="1"/>
    <col min="5130" max="5130" width="13.7109375" style="130" customWidth="1"/>
    <col min="5131" max="5376" width="9.140625" style="130"/>
    <col min="5377" max="5377" width="0.7109375" style="130" customWidth="1"/>
    <col min="5378" max="5378" width="9.42578125" style="130" customWidth="1"/>
    <col min="5379" max="5379" width="32.7109375" style="130" customWidth="1"/>
    <col min="5380" max="5384" width="15.28515625" style="130" customWidth="1"/>
    <col min="5385" max="5385" width="0.7109375" style="130" customWidth="1"/>
    <col min="5386" max="5386" width="13.7109375" style="130" customWidth="1"/>
    <col min="5387" max="5632" width="9.140625" style="130"/>
    <col min="5633" max="5633" width="0.7109375" style="130" customWidth="1"/>
    <col min="5634" max="5634" width="9.42578125" style="130" customWidth="1"/>
    <col min="5635" max="5635" width="32.7109375" style="130" customWidth="1"/>
    <col min="5636" max="5640" width="15.28515625" style="130" customWidth="1"/>
    <col min="5641" max="5641" width="0.7109375" style="130" customWidth="1"/>
    <col min="5642" max="5642" width="13.7109375" style="130" customWidth="1"/>
    <col min="5643" max="5888" width="9.140625" style="130"/>
    <col min="5889" max="5889" width="0.7109375" style="130" customWidth="1"/>
    <col min="5890" max="5890" width="9.42578125" style="130" customWidth="1"/>
    <col min="5891" max="5891" width="32.7109375" style="130" customWidth="1"/>
    <col min="5892" max="5896" width="15.28515625" style="130" customWidth="1"/>
    <col min="5897" max="5897" width="0.7109375" style="130" customWidth="1"/>
    <col min="5898" max="5898" width="13.7109375" style="130" customWidth="1"/>
    <col min="5899" max="6144" width="9.140625" style="130"/>
    <col min="6145" max="6145" width="0.7109375" style="130" customWidth="1"/>
    <col min="6146" max="6146" width="9.42578125" style="130" customWidth="1"/>
    <col min="6147" max="6147" width="32.7109375" style="130" customWidth="1"/>
    <col min="6148" max="6152" width="15.28515625" style="130" customWidth="1"/>
    <col min="6153" max="6153" width="0.7109375" style="130" customWidth="1"/>
    <col min="6154" max="6154" width="13.7109375" style="130" customWidth="1"/>
    <col min="6155" max="6400" width="9.140625" style="130"/>
    <col min="6401" max="6401" width="0.7109375" style="130" customWidth="1"/>
    <col min="6402" max="6402" width="9.42578125" style="130" customWidth="1"/>
    <col min="6403" max="6403" width="32.7109375" style="130" customWidth="1"/>
    <col min="6404" max="6408" width="15.28515625" style="130" customWidth="1"/>
    <col min="6409" max="6409" width="0.7109375" style="130" customWidth="1"/>
    <col min="6410" max="6410" width="13.7109375" style="130" customWidth="1"/>
    <col min="6411" max="6656" width="9.140625" style="130"/>
    <col min="6657" max="6657" width="0.7109375" style="130" customWidth="1"/>
    <col min="6658" max="6658" width="9.42578125" style="130" customWidth="1"/>
    <col min="6659" max="6659" width="32.7109375" style="130" customWidth="1"/>
    <col min="6660" max="6664" width="15.28515625" style="130" customWidth="1"/>
    <col min="6665" max="6665" width="0.7109375" style="130" customWidth="1"/>
    <col min="6666" max="6666" width="13.7109375" style="130" customWidth="1"/>
    <col min="6667" max="6912" width="9.140625" style="130"/>
    <col min="6913" max="6913" width="0.7109375" style="130" customWidth="1"/>
    <col min="6914" max="6914" width="9.42578125" style="130" customWidth="1"/>
    <col min="6915" max="6915" width="32.7109375" style="130" customWidth="1"/>
    <col min="6916" max="6920" width="15.28515625" style="130" customWidth="1"/>
    <col min="6921" max="6921" width="0.7109375" style="130" customWidth="1"/>
    <col min="6922" max="6922" width="13.7109375" style="130" customWidth="1"/>
    <col min="6923" max="7168" width="9.140625" style="130"/>
    <col min="7169" max="7169" width="0.7109375" style="130" customWidth="1"/>
    <col min="7170" max="7170" width="9.42578125" style="130" customWidth="1"/>
    <col min="7171" max="7171" width="32.7109375" style="130" customWidth="1"/>
    <col min="7172" max="7176" width="15.28515625" style="130" customWidth="1"/>
    <col min="7177" max="7177" width="0.7109375" style="130" customWidth="1"/>
    <col min="7178" max="7178" width="13.7109375" style="130" customWidth="1"/>
    <col min="7179" max="7424" width="9.140625" style="130"/>
    <col min="7425" max="7425" width="0.7109375" style="130" customWidth="1"/>
    <col min="7426" max="7426" width="9.42578125" style="130" customWidth="1"/>
    <col min="7427" max="7427" width="32.7109375" style="130" customWidth="1"/>
    <col min="7428" max="7432" width="15.28515625" style="130" customWidth="1"/>
    <col min="7433" max="7433" width="0.7109375" style="130" customWidth="1"/>
    <col min="7434" max="7434" width="13.7109375" style="130" customWidth="1"/>
    <col min="7435" max="7680" width="9.140625" style="130"/>
    <col min="7681" max="7681" width="0.7109375" style="130" customWidth="1"/>
    <col min="7682" max="7682" width="9.42578125" style="130" customWidth="1"/>
    <col min="7683" max="7683" width="32.7109375" style="130" customWidth="1"/>
    <col min="7684" max="7688" width="15.28515625" style="130" customWidth="1"/>
    <col min="7689" max="7689" width="0.7109375" style="130" customWidth="1"/>
    <col min="7690" max="7690" width="13.7109375" style="130" customWidth="1"/>
    <col min="7691" max="7936" width="9.140625" style="130"/>
    <col min="7937" max="7937" width="0.7109375" style="130" customWidth="1"/>
    <col min="7938" max="7938" width="9.42578125" style="130" customWidth="1"/>
    <col min="7939" max="7939" width="32.7109375" style="130" customWidth="1"/>
    <col min="7940" max="7944" width="15.28515625" style="130" customWidth="1"/>
    <col min="7945" max="7945" width="0.7109375" style="130" customWidth="1"/>
    <col min="7946" max="7946" width="13.7109375" style="130" customWidth="1"/>
    <col min="7947" max="8192" width="9.140625" style="130"/>
    <col min="8193" max="8193" width="0.7109375" style="130" customWidth="1"/>
    <col min="8194" max="8194" width="9.42578125" style="130" customWidth="1"/>
    <col min="8195" max="8195" width="32.7109375" style="130" customWidth="1"/>
    <col min="8196" max="8200" width="15.28515625" style="130" customWidth="1"/>
    <col min="8201" max="8201" width="0.7109375" style="130" customWidth="1"/>
    <col min="8202" max="8202" width="13.7109375" style="130" customWidth="1"/>
    <col min="8203" max="8448" width="9.140625" style="130"/>
    <col min="8449" max="8449" width="0.7109375" style="130" customWidth="1"/>
    <col min="8450" max="8450" width="9.42578125" style="130" customWidth="1"/>
    <col min="8451" max="8451" width="32.7109375" style="130" customWidth="1"/>
    <col min="8452" max="8456" width="15.28515625" style="130" customWidth="1"/>
    <col min="8457" max="8457" width="0.7109375" style="130" customWidth="1"/>
    <col min="8458" max="8458" width="13.7109375" style="130" customWidth="1"/>
    <col min="8459" max="8704" width="9.140625" style="130"/>
    <col min="8705" max="8705" width="0.7109375" style="130" customWidth="1"/>
    <col min="8706" max="8706" width="9.42578125" style="130" customWidth="1"/>
    <col min="8707" max="8707" width="32.7109375" style="130" customWidth="1"/>
    <col min="8708" max="8712" width="15.28515625" style="130" customWidth="1"/>
    <col min="8713" max="8713" width="0.7109375" style="130" customWidth="1"/>
    <col min="8714" max="8714" width="13.7109375" style="130" customWidth="1"/>
    <col min="8715" max="8960" width="9.140625" style="130"/>
    <col min="8961" max="8961" width="0.7109375" style="130" customWidth="1"/>
    <col min="8962" max="8962" width="9.42578125" style="130" customWidth="1"/>
    <col min="8963" max="8963" width="32.7109375" style="130" customWidth="1"/>
    <col min="8964" max="8968" width="15.28515625" style="130" customWidth="1"/>
    <col min="8969" max="8969" width="0.7109375" style="130" customWidth="1"/>
    <col min="8970" max="8970" width="13.7109375" style="130" customWidth="1"/>
    <col min="8971" max="9216" width="9.140625" style="130"/>
    <col min="9217" max="9217" width="0.7109375" style="130" customWidth="1"/>
    <col min="9218" max="9218" width="9.42578125" style="130" customWidth="1"/>
    <col min="9219" max="9219" width="32.7109375" style="130" customWidth="1"/>
    <col min="9220" max="9224" width="15.28515625" style="130" customWidth="1"/>
    <col min="9225" max="9225" width="0.7109375" style="130" customWidth="1"/>
    <col min="9226" max="9226" width="13.7109375" style="130" customWidth="1"/>
    <col min="9227" max="9472" width="9.140625" style="130"/>
    <col min="9473" max="9473" width="0.7109375" style="130" customWidth="1"/>
    <col min="9474" max="9474" width="9.42578125" style="130" customWidth="1"/>
    <col min="9475" max="9475" width="32.7109375" style="130" customWidth="1"/>
    <col min="9476" max="9480" width="15.28515625" style="130" customWidth="1"/>
    <col min="9481" max="9481" width="0.7109375" style="130" customWidth="1"/>
    <col min="9482" max="9482" width="13.7109375" style="130" customWidth="1"/>
    <col min="9483" max="9728" width="9.140625" style="130"/>
    <col min="9729" max="9729" width="0.7109375" style="130" customWidth="1"/>
    <col min="9730" max="9730" width="9.42578125" style="130" customWidth="1"/>
    <col min="9731" max="9731" width="32.7109375" style="130" customWidth="1"/>
    <col min="9732" max="9736" width="15.28515625" style="130" customWidth="1"/>
    <col min="9737" max="9737" width="0.7109375" style="130" customWidth="1"/>
    <col min="9738" max="9738" width="13.7109375" style="130" customWidth="1"/>
    <col min="9739" max="9984" width="9.140625" style="130"/>
    <col min="9985" max="9985" width="0.7109375" style="130" customWidth="1"/>
    <col min="9986" max="9986" width="9.42578125" style="130" customWidth="1"/>
    <col min="9987" max="9987" width="32.7109375" style="130" customWidth="1"/>
    <col min="9988" max="9992" width="15.28515625" style="130" customWidth="1"/>
    <col min="9993" max="9993" width="0.7109375" style="130" customWidth="1"/>
    <col min="9994" max="9994" width="13.7109375" style="130" customWidth="1"/>
    <col min="9995" max="10240" width="9.140625" style="130"/>
    <col min="10241" max="10241" width="0.7109375" style="130" customWidth="1"/>
    <col min="10242" max="10242" width="9.42578125" style="130" customWidth="1"/>
    <col min="10243" max="10243" width="32.7109375" style="130" customWidth="1"/>
    <col min="10244" max="10248" width="15.28515625" style="130" customWidth="1"/>
    <col min="10249" max="10249" width="0.7109375" style="130" customWidth="1"/>
    <col min="10250" max="10250" width="13.7109375" style="130" customWidth="1"/>
    <col min="10251" max="10496" width="9.140625" style="130"/>
    <col min="10497" max="10497" width="0.7109375" style="130" customWidth="1"/>
    <col min="10498" max="10498" width="9.42578125" style="130" customWidth="1"/>
    <col min="10499" max="10499" width="32.7109375" style="130" customWidth="1"/>
    <col min="10500" max="10504" width="15.28515625" style="130" customWidth="1"/>
    <col min="10505" max="10505" width="0.7109375" style="130" customWidth="1"/>
    <col min="10506" max="10506" width="13.7109375" style="130" customWidth="1"/>
    <col min="10507" max="10752" width="9.140625" style="130"/>
    <col min="10753" max="10753" width="0.7109375" style="130" customWidth="1"/>
    <col min="10754" max="10754" width="9.42578125" style="130" customWidth="1"/>
    <col min="10755" max="10755" width="32.7109375" style="130" customWidth="1"/>
    <col min="10756" max="10760" width="15.28515625" style="130" customWidth="1"/>
    <col min="10761" max="10761" width="0.7109375" style="130" customWidth="1"/>
    <col min="10762" max="10762" width="13.7109375" style="130" customWidth="1"/>
    <col min="10763" max="11008" width="9.140625" style="130"/>
    <col min="11009" max="11009" width="0.7109375" style="130" customWidth="1"/>
    <col min="11010" max="11010" width="9.42578125" style="130" customWidth="1"/>
    <col min="11011" max="11011" width="32.7109375" style="130" customWidth="1"/>
    <col min="11012" max="11016" width="15.28515625" style="130" customWidth="1"/>
    <col min="11017" max="11017" width="0.7109375" style="130" customWidth="1"/>
    <col min="11018" max="11018" width="13.7109375" style="130" customWidth="1"/>
    <col min="11019" max="11264" width="9.140625" style="130"/>
    <col min="11265" max="11265" width="0.7109375" style="130" customWidth="1"/>
    <col min="11266" max="11266" width="9.42578125" style="130" customWidth="1"/>
    <col min="11267" max="11267" width="32.7109375" style="130" customWidth="1"/>
    <col min="11268" max="11272" width="15.28515625" style="130" customWidth="1"/>
    <col min="11273" max="11273" width="0.7109375" style="130" customWidth="1"/>
    <col min="11274" max="11274" width="13.7109375" style="130" customWidth="1"/>
    <col min="11275" max="11520" width="9.140625" style="130"/>
    <col min="11521" max="11521" width="0.7109375" style="130" customWidth="1"/>
    <col min="11522" max="11522" width="9.42578125" style="130" customWidth="1"/>
    <col min="11523" max="11523" width="32.7109375" style="130" customWidth="1"/>
    <col min="11524" max="11528" width="15.28515625" style="130" customWidth="1"/>
    <col min="11529" max="11529" width="0.7109375" style="130" customWidth="1"/>
    <col min="11530" max="11530" width="13.7109375" style="130" customWidth="1"/>
    <col min="11531" max="11776" width="9.140625" style="130"/>
    <col min="11777" max="11777" width="0.7109375" style="130" customWidth="1"/>
    <col min="11778" max="11778" width="9.42578125" style="130" customWidth="1"/>
    <col min="11779" max="11779" width="32.7109375" style="130" customWidth="1"/>
    <col min="11780" max="11784" width="15.28515625" style="130" customWidth="1"/>
    <col min="11785" max="11785" width="0.7109375" style="130" customWidth="1"/>
    <col min="11786" max="11786" width="13.7109375" style="130" customWidth="1"/>
    <col min="11787" max="12032" width="9.140625" style="130"/>
    <col min="12033" max="12033" width="0.7109375" style="130" customWidth="1"/>
    <col min="12034" max="12034" width="9.42578125" style="130" customWidth="1"/>
    <col min="12035" max="12035" width="32.7109375" style="130" customWidth="1"/>
    <col min="12036" max="12040" width="15.28515625" style="130" customWidth="1"/>
    <col min="12041" max="12041" width="0.7109375" style="130" customWidth="1"/>
    <col min="12042" max="12042" width="13.7109375" style="130" customWidth="1"/>
    <col min="12043" max="12288" width="9.140625" style="130"/>
    <col min="12289" max="12289" width="0.7109375" style="130" customWidth="1"/>
    <col min="12290" max="12290" width="9.42578125" style="130" customWidth="1"/>
    <col min="12291" max="12291" width="32.7109375" style="130" customWidth="1"/>
    <col min="12292" max="12296" width="15.28515625" style="130" customWidth="1"/>
    <col min="12297" max="12297" width="0.7109375" style="130" customWidth="1"/>
    <col min="12298" max="12298" width="13.7109375" style="130" customWidth="1"/>
    <col min="12299" max="12544" width="9.140625" style="130"/>
    <col min="12545" max="12545" width="0.7109375" style="130" customWidth="1"/>
    <col min="12546" max="12546" width="9.42578125" style="130" customWidth="1"/>
    <col min="12547" max="12547" width="32.7109375" style="130" customWidth="1"/>
    <col min="12548" max="12552" width="15.28515625" style="130" customWidth="1"/>
    <col min="12553" max="12553" width="0.7109375" style="130" customWidth="1"/>
    <col min="12554" max="12554" width="13.7109375" style="130" customWidth="1"/>
    <col min="12555" max="12800" width="9.140625" style="130"/>
    <col min="12801" max="12801" width="0.7109375" style="130" customWidth="1"/>
    <col min="12802" max="12802" width="9.42578125" style="130" customWidth="1"/>
    <col min="12803" max="12803" width="32.7109375" style="130" customWidth="1"/>
    <col min="12804" max="12808" width="15.28515625" style="130" customWidth="1"/>
    <col min="12809" max="12809" width="0.7109375" style="130" customWidth="1"/>
    <col min="12810" max="12810" width="13.7109375" style="130" customWidth="1"/>
    <col min="12811" max="13056" width="9.140625" style="130"/>
    <col min="13057" max="13057" width="0.7109375" style="130" customWidth="1"/>
    <col min="13058" max="13058" width="9.42578125" style="130" customWidth="1"/>
    <col min="13059" max="13059" width="32.7109375" style="130" customWidth="1"/>
    <col min="13060" max="13064" width="15.28515625" style="130" customWidth="1"/>
    <col min="13065" max="13065" width="0.7109375" style="130" customWidth="1"/>
    <col min="13066" max="13066" width="13.7109375" style="130" customWidth="1"/>
    <col min="13067" max="13312" width="9.140625" style="130"/>
    <col min="13313" max="13313" width="0.7109375" style="130" customWidth="1"/>
    <col min="13314" max="13314" width="9.42578125" style="130" customWidth="1"/>
    <col min="13315" max="13315" width="32.7109375" style="130" customWidth="1"/>
    <col min="13316" max="13320" width="15.28515625" style="130" customWidth="1"/>
    <col min="13321" max="13321" width="0.7109375" style="130" customWidth="1"/>
    <col min="13322" max="13322" width="13.7109375" style="130" customWidth="1"/>
    <col min="13323" max="13568" width="9.140625" style="130"/>
    <col min="13569" max="13569" width="0.7109375" style="130" customWidth="1"/>
    <col min="13570" max="13570" width="9.42578125" style="130" customWidth="1"/>
    <col min="13571" max="13571" width="32.7109375" style="130" customWidth="1"/>
    <col min="13572" max="13576" width="15.28515625" style="130" customWidth="1"/>
    <col min="13577" max="13577" width="0.7109375" style="130" customWidth="1"/>
    <col min="13578" max="13578" width="13.7109375" style="130" customWidth="1"/>
    <col min="13579" max="13824" width="9.140625" style="130"/>
    <col min="13825" max="13825" width="0.7109375" style="130" customWidth="1"/>
    <col min="13826" max="13826" width="9.42578125" style="130" customWidth="1"/>
    <col min="13827" max="13827" width="32.7109375" style="130" customWidth="1"/>
    <col min="13828" max="13832" width="15.28515625" style="130" customWidth="1"/>
    <col min="13833" max="13833" width="0.7109375" style="130" customWidth="1"/>
    <col min="13834" max="13834" width="13.7109375" style="130" customWidth="1"/>
    <col min="13835" max="14080" width="9.140625" style="130"/>
    <col min="14081" max="14081" width="0.7109375" style="130" customWidth="1"/>
    <col min="14082" max="14082" width="9.42578125" style="130" customWidth="1"/>
    <col min="14083" max="14083" width="32.7109375" style="130" customWidth="1"/>
    <col min="14084" max="14088" width="15.28515625" style="130" customWidth="1"/>
    <col min="14089" max="14089" width="0.7109375" style="130" customWidth="1"/>
    <col min="14090" max="14090" width="13.7109375" style="130" customWidth="1"/>
    <col min="14091" max="14336" width="9.140625" style="130"/>
    <col min="14337" max="14337" width="0.7109375" style="130" customWidth="1"/>
    <col min="14338" max="14338" width="9.42578125" style="130" customWidth="1"/>
    <col min="14339" max="14339" width="32.7109375" style="130" customWidth="1"/>
    <col min="14340" max="14344" width="15.28515625" style="130" customWidth="1"/>
    <col min="14345" max="14345" width="0.7109375" style="130" customWidth="1"/>
    <col min="14346" max="14346" width="13.7109375" style="130" customWidth="1"/>
    <col min="14347" max="14592" width="9.140625" style="130"/>
    <col min="14593" max="14593" width="0.7109375" style="130" customWidth="1"/>
    <col min="14594" max="14594" width="9.42578125" style="130" customWidth="1"/>
    <col min="14595" max="14595" width="32.7109375" style="130" customWidth="1"/>
    <col min="14596" max="14600" width="15.28515625" style="130" customWidth="1"/>
    <col min="14601" max="14601" width="0.7109375" style="130" customWidth="1"/>
    <col min="14602" max="14602" width="13.7109375" style="130" customWidth="1"/>
    <col min="14603" max="14848" width="9.140625" style="130"/>
    <col min="14849" max="14849" width="0.7109375" style="130" customWidth="1"/>
    <col min="14850" max="14850" width="9.42578125" style="130" customWidth="1"/>
    <col min="14851" max="14851" width="32.7109375" style="130" customWidth="1"/>
    <col min="14852" max="14856" width="15.28515625" style="130" customWidth="1"/>
    <col min="14857" max="14857" width="0.7109375" style="130" customWidth="1"/>
    <col min="14858" max="14858" width="13.7109375" style="130" customWidth="1"/>
    <col min="14859" max="15104" width="9.140625" style="130"/>
    <col min="15105" max="15105" width="0.7109375" style="130" customWidth="1"/>
    <col min="15106" max="15106" width="9.42578125" style="130" customWidth="1"/>
    <col min="15107" max="15107" width="32.7109375" style="130" customWidth="1"/>
    <col min="15108" max="15112" width="15.28515625" style="130" customWidth="1"/>
    <col min="15113" max="15113" width="0.7109375" style="130" customWidth="1"/>
    <col min="15114" max="15114" width="13.7109375" style="130" customWidth="1"/>
    <col min="15115" max="15360" width="9.140625" style="130"/>
    <col min="15361" max="15361" width="0.7109375" style="130" customWidth="1"/>
    <col min="15362" max="15362" width="9.42578125" style="130" customWidth="1"/>
    <col min="15363" max="15363" width="32.7109375" style="130" customWidth="1"/>
    <col min="15364" max="15368" width="15.28515625" style="130" customWidth="1"/>
    <col min="15369" max="15369" width="0.7109375" style="130" customWidth="1"/>
    <col min="15370" max="15370" width="13.7109375" style="130" customWidth="1"/>
    <col min="15371" max="15616" width="9.140625" style="130"/>
    <col min="15617" max="15617" width="0.7109375" style="130" customWidth="1"/>
    <col min="15618" max="15618" width="9.42578125" style="130" customWidth="1"/>
    <col min="15619" max="15619" width="32.7109375" style="130" customWidth="1"/>
    <col min="15620" max="15624" width="15.28515625" style="130" customWidth="1"/>
    <col min="15625" max="15625" width="0.7109375" style="130" customWidth="1"/>
    <col min="15626" max="15626" width="13.7109375" style="130" customWidth="1"/>
    <col min="15627" max="15872" width="9.140625" style="130"/>
    <col min="15873" max="15873" width="0.7109375" style="130" customWidth="1"/>
    <col min="15874" max="15874" width="9.42578125" style="130" customWidth="1"/>
    <col min="15875" max="15875" width="32.7109375" style="130" customWidth="1"/>
    <col min="15876" max="15880" width="15.28515625" style="130" customWidth="1"/>
    <col min="15881" max="15881" width="0.7109375" style="130" customWidth="1"/>
    <col min="15882" max="15882" width="13.7109375" style="130" customWidth="1"/>
    <col min="15883" max="16128" width="9.140625" style="130"/>
    <col min="16129" max="16129" width="0.7109375" style="130" customWidth="1"/>
    <col min="16130" max="16130" width="9.42578125" style="130" customWidth="1"/>
    <col min="16131" max="16131" width="32.7109375" style="130" customWidth="1"/>
    <col min="16132" max="16136" width="15.28515625" style="130" customWidth="1"/>
    <col min="16137" max="16137" width="0.7109375" style="130" customWidth="1"/>
    <col min="16138" max="16138" width="13.7109375" style="130" customWidth="1"/>
    <col min="16139" max="16384" width="9.140625" style="130"/>
  </cols>
  <sheetData>
    <row r="1" spans="1:9" s="122" customFormat="1" ht="11.25" customHeight="1" x14ac:dyDescent="0.2">
      <c r="A1" s="121"/>
      <c r="B1" s="130"/>
      <c r="C1" s="142"/>
      <c r="D1" s="143"/>
      <c r="E1" s="143"/>
      <c r="F1" s="143"/>
      <c r="G1" s="143"/>
      <c r="H1" s="143"/>
      <c r="I1" s="143"/>
    </row>
    <row r="2" spans="1:9" s="124" customFormat="1" ht="13.5" customHeight="1" x14ac:dyDescent="0.2">
      <c r="A2" s="123"/>
      <c r="B2" s="293" t="s">
        <v>52</v>
      </c>
      <c r="C2" s="293"/>
      <c r="D2" s="293"/>
      <c r="E2" s="293"/>
      <c r="F2" s="293"/>
      <c r="G2" s="293"/>
      <c r="H2" s="293"/>
      <c r="I2" s="293"/>
    </row>
    <row r="3" spans="1:9" s="126" customFormat="1" ht="12.75" customHeight="1" x14ac:dyDescent="0.2">
      <c r="A3" s="125"/>
      <c r="B3" s="294" t="s">
        <v>529</v>
      </c>
      <c r="C3" s="294"/>
      <c r="D3" s="294"/>
      <c r="E3" s="294"/>
      <c r="F3" s="294"/>
      <c r="G3" s="294"/>
      <c r="H3" s="294"/>
      <c r="I3" s="294"/>
    </row>
    <row r="4" spans="1:9" s="126" customFormat="1" ht="12.75" customHeight="1" x14ac:dyDescent="0.2">
      <c r="A4" s="125"/>
      <c r="B4" s="233"/>
      <c r="C4" s="294" t="s">
        <v>530</v>
      </c>
      <c r="D4" s="294"/>
      <c r="E4" s="294"/>
      <c r="F4" s="294"/>
      <c r="G4" s="294"/>
      <c r="H4" s="233"/>
      <c r="I4" s="233"/>
    </row>
    <row r="5" spans="1:9" s="126" customFormat="1" ht="13.5" customHeight="1" x14ac:dyDescent="0.2">
      <c r="A5" s="125"/>
      <c r="B5" s="295" t="s">
        <v>635</v>
      </c>
      <c r="C5" s="295"/>
      <c r="D5" s="295"/>
      <c r="E5" s="295"/>
      <c r="F5" s="295"/>
      <c r="G5" s="295"/>
      <c r="H5" s="295"/>
      <c r="I5" s="295"/>
    </row>
    <row r="6" spans="1:9" s="124" customFormat="1" ht="8.25" customHeight="1" x14ac:dyDescent="0.2">
      <c r="A6" s="127"/>
      <c r="B6" s="128"/>
      <c r="C6" s="128"/>
      <c r="D6" s="128"/>
      <c r="E6" s="128"/>
      <c r="F6" s="128"/>
      <c r="G6" s="128"/>
      <c r="H6" s="129"/>
      <c r="I6" s="129"/>
    </row>
    <row r="7" spans="1:9" x14ac:dyDescent="0.25">
      <c r="B7" s="296" t="s">
        <v>1</v>
      </c>
      <c r="C7" s="296"/>
      <c r="D7" s="296"/>
      <c r="E7" s="296"/>
      <c r="F7" s="296"/>
      <c r="G7" s="296"/>
      <c r="H7" s="296"/>
      <c r="I7" s="134"/>
    </row>
    <row r="8" spans="1:9" x14ac:dyDescent="0.25">
      <c r="B8" s="297" t="s">
        <v>0</v>
      </c>
      <c r="C8" s="298"/>
      <c r="D8" s="298"/>
      <c r="E8" s="298"/>
      <c r="F8" s="299"/>
      <c r="G8" s="234">
        <v>2024</v>
      </c>
      <c r="H8" s="234">
        <v>2023</v>
      </c>
      <c r="I8" s="168"/>
    </row>
    <row r="9" spans="1:9" x14ac:dyDescent="0.25">
      <c r="B9" s="131"/>
      <c r="C9" s="132"/>
      <c r="D9" s="133"/>
      <c r="E9" s="134"/>
      <c r="F9" s="133"/>
      <c r="G9" s="134"/>
      <c r="H9" s="134"/>
      <c r="I9" s="134"/>
    </row>
    <row r="10" spans="1:9" x14ac:dyDescent="0.25">
      <c r="C10" s="135" t="s">
        <v>364</v>
      </c>
      <c r="G10" s="235">
        <v>0</v>
      </c>
      <c r="H10" s="235">
        <v>0</v>
      </c>
    </row>
    <row r="11" spans="1:9" x14ac:dyDescent="0.25">
      <c r="C11" s="135" t="s">
        <v>365</v>
      </c>
      <c r="G11" s="235">
        <v>537334.82999999996</v>
      </c>
      <c r="H11" s="235">
        <v>620069.55000000005</v>
      </c>
    </row>
    <row r="12" spans="1:9" x14ac:dyDescent="0.25">
      <c r="C12" s="135" t="s">
        <v>366</v>
      </c>
      <c r="G12" s="235">
        <v>0</v>
      </c>
      <c r="H12" s="235">
        <v>0</v>
      </c>
    </row>
    <row r="13" spans="1:9" x14ac:dyDescent="0.25">
      <c r="C13" s="135" t="s">
        <v>367</v>
      </c>
      <c r="G13" s="235">
        <v>0</v>
      </c>
      <c r="H13" s="235">
        <v>0</v>
      </c>
    </row>
    <row r="14" spans="1:9" x14ac:dyDescent="0.25">
      <c r="C14" s="135" t="s">
        <v>368</v>
      </c>
      <c r="G14" s="235">
        <v>0</v>
      </c>
      <c r="H14" s="235">
        <v>0</v>
      </c>
    </row>
    <row r="15" spans="1:9" x14ac:dyDescent="0.25">
      <c r="C15" s="135" t="s">
        <v>369</v>
      </c>
      <c r="G15" s="235">
        <v>0</v>
      </c>
      <c r="H15" s="235">
        <v>0</v>
      </c>
    </row>
    <row r="16" spans="1:9" x14ac:dyDescent="0.25">
      <c r="C16" s="135" t="s">
        <v>370</v>
      </c>
      <c r="G16" s="235">
        <v>0</v>
      </c>
      <c r="H16" s="235">
        <v>0</v>
      </c>
    </row>
    <row r="17" spans="2:10" x14ac:dyDescent="0.25">
      <c r="B17" s="137"/>
      <c r="D17" s="139"/>
      <c r="E17" s="140" t="s">
        <v>421</v>
      </c>
      <c r="F17" s="139"/>
      <c r="G17" s="236">
        <f>SUM(G10:G16)</f>
        <v>537334.82999999996</v>
      </c>
      <c r="H17" s="236">
        <f>SUM(H10:H16)</f>
        <v>620069.55000000005</v>
      </c>
    </row>
    <row r="18" spans="2:10" x14ac:dyDescent="0.25">
      <c r="B18" s="137"/>
      <c r="D18" s="139"/>
      <c r="F18" s="139"/>
    </row>
    <row r="19" spans="2:10" x14ac:dyDescent="0.25">
      <c r="B19" s="137"/>
      <c r="D19" s="139"/>
      <c r="F19" s="139"/>
    </row>
    <row r="20" spans="2:10" x14ac:dyDescent="0.25">
      <c r="B20" s="289" t="s">
        <v>422</v>
      </c>
      <c r="C20" s="290"/>
      <c r="D20" s="291"/>
      <c r="E20" s="291"/>
      <c r="F20" s="291"/>
      <c r="G20" s="291"/>
      <c r="H20" s="292"/>
    </row>
    <row r="21" spans="2:10" x14ac:dyDescent="0.25">
      <c r="B21" s="289" t="s">
        <v>0</v>
      </c>
      <c r="C21" s="290"/>
      <c r="D21" s="291"/>
      <c r="E21" s="291"/>
      <c r="F21" s="292"/>
      <c r="G21" s="234">
        <v>2024</v>
      </c>
      <c r="H21" s="234">
        <v>2023</v>
      </c>
    </row>
    <row r="22" spans="2:10" x14ac:dyDescent="0.25">
      <c r="B22" s="137"/>
      <c r="D22" s="139"/>
      <c r="F22" s="139"/>
    </row>
    <row r="23" spans="2:10" x14ac:dyDescent="0.25">
      <c r="C23" s="140" t="s">
        <v>423</v>
      </c>
      <c r="G23" s="238">
        <v>0</v>
      </c>
      <c r="H23" s="238">
        <v>0</v>
      </c>
    </row>
    <row r="24" spans="2:10" x14ac:dyDescent="0.25">
      <c r="C24" s="140" t="s">
        <v>424</v>
      </c>
      <c r="G24" s="237">
        <v>15774.84</v>
      </c>
      <c r="H24" s="237">
        <v>266885.84999999998</v>
      </c>
    </row>
    <row r="25" spans="2:10" x14ac:dyDescent="0.25">
      <c r="C25" s="140" t="s">
        <v>531</v>
      </c>
      <c r="G25" s="237">
        <v>0</v>
      </c>
      <c r="H25" s="237">
        <v>14000</v>
      </c>
    </row>
    <row r="26" spans="2:10" x14ac:dyDescent="0.25">
      <c r="B26" s="137"/>
      <c r="D26" s="139"/>
      <c r="E26" s="140" t="s">
        <v>4</v>
      </c>
      <c r="F26" s="139"/>
      <c r="G26" s="232">
        <f>SUM(G23:G25)</f>
        <v>15774.84</v>
      </c>
      <c r="H26" s="232">
        <f>SUM(H23:H25)</f>
        <v>280885.84999999998</v>
      </c>
      <c r="J26" s="225"/>
    </row>
    <row r="27" spans="2:10" x14ac:dyDescent="0.25">
      <c r="B27" s="137"/>
      <c r="D27" s="139"/>
      <c r="F27" s="139"/>
    </row>
    <row r="28" spans="2:10" x14ac:dyDescent="0.25">
      <c r="B28" s="289" t="s">
        <v>425</v>
      </c>
      <c r="C28" s="290"/>
      <c r="D28" s="300"/>
      <c r="E28" s="300"/>
      <c r="F28" s="300"/>
      <c r="G28" s="300"/>
      <c r="H28" s="301"/>
      <c r="I28" s="134"/>
    </row>
    <row r="29" spans="2:10" x14ac:dyDescent="0.25">
      <c r="B29" s="289" t="s">
        <v>0</v>
      </c>
      <c r="C29" s="290"/>
      <c r="D29" s="291"/>
      <c r="E29" s="291"/>
      <c r="F29" s="292"/>
      <c r="G29" s="234">
        <v>2024</v>
      </c>
      <c r="H29" s="234">
        <v>2023</v>
      </c>
    </row>
    <row r="30" spans="2:10" x14ac:dyDescent="0.25">
      <c r="B30" s="137"/>
      <c r="D30" s="139"/>
      <c r="F30" s="139"/>
    </row>
    <row r="31" spans="2:10" x14ac:dyDescent="0.25">
      <c r="B31" s="137"/>
      <c r="C31" s="140" t="s">
        <v>426</v>
      </c>
      <c r="D31" s="139"/>
      <c r="F31" s="139"/>
      <c r="G31" s="232">
        <v>31738.76</v>
      </c>
      <c r="H31" s="232">
        <v>296691.89</v>
      </c>
    </row>
    <row r="32" spans="2:10" x14ac:dyDescent="0.25">
      <c r="B32" s="137"/>
      <c r="C32" s="140" t="s">
        <v>427</v>
      </c>
      <c r="D32" s="139"/>
      <c r="F32" s="139"/>
      <c r="G32" s="232">
        <f>SUM(G33:G38)</f>
        <v>2758384.31</v>
      </c>
      <c r="H32" s="232">
        <f>SUM(H33:H38)</f>
        <v>2727211.67</v>
      </c>
    </row>
    <row r="33" spans="2:8" x14ac:dyDescent="0.25">
      <c r="B33" s="137"/>
      <c r="C33" s="135" t="s">
        <v>428</v>
      </c>
      <c r="D33" s="139"/>
      <c r="F33" s="139"/>
      <c r="G33" s="237">
        <v>2758384.31</v>
      </c>
      <c r="H33" s="237">
        <v>2727211.67</v>
      </c>
    </row>
    <row r="34" spans="2:8" x14ac:dyDescent="0.25">
      <c r="B34" s="137"/>
      <c r="C34" s="135" t="s">
        <v>429</v>
      </c>
      <c r="D34" s="139"/>
      <c r="F34" s="139"/>
      <c r="G34" s="237">
        <v>0</v>
      </c>
      <c r="H34" s="237">
        <v>0</v>
      </c>
    </row>
    <row r="35" spans="2:8" x14ac:dyDescent="0.25">
      <c r="B35" s="137"/>
      <c r="C35" s="135" t="s">
        <v>430</v>
      </c>
      <c r="D35" s="139"/>
      <c r="F35" s="139"/>
      <c r="G35" s="237">
        <v>0</v>
      </c>
      <c r="H35" s="237">
        <v>0</v>
      </c>
    </row>
    <row r="36" spans="2:8" x14ac:dyDescent="0.25">
      <c r="B36" s="137"/>
      <c r="C36" s="135" t="s">
        <v>431</v>
      </c>
      <c r="D36" s="139"/>
      <c r="F36" s="139"/>
      <c r="G36" s="237">
        <v>0</v>
      </c>
      <c r="H36" s="237">
        <v>0</v>
      </c>
    </row>
    <row r="37" spans="2:8" x14ac:dyDescent="0.25">
      <c r="B37" s="137"/>
      <c r="C37" s="135" t="s">
        <v>432</v>
      </c>
      <c r="D37" s="139"/>
      <c r="F37" s="139"/>
      <c r="G37" s="237">
        <v>0</v>
      </c>
      <c r="H37" s="237">
        <v>0</v>
      </c>
    </row>
    <row r="38" spans="2:8" x14ac:dyDescent="0.25">
      <c r="B38" s="137"/>
      <c r="C38" s="135" t="s">
        <v>433</v>
      </c>
      <c r="D38" s="139"/>
      <c r="F38" s="139"/>
      <c r="G38" s="237">
        <v>0</v>
      </c>
      <c r="H38" s="237">
        <v>0</v>
      </c>
    </row>
    <row r="39" spans="2:8" x14ac:dyDescent="0.25">
      <c r="B39" s="137"/>
      <c r="C39" s="140" t="s">
        <v>434</v>
      </c>
      <c r="D39" s="139"/>
      <c r="F39" s="139"/>
      <c r="G39" s="232">
        <v>-66959.879999998957</v>
      </c>
      <c r="H39" s="232">
        <v>26264.529999997467</v>
      </c>
    </row>
    <row r="40" spans="2:8" x14ac:dyDescent="0.25">
      <c r="B40" s="137"/>
      <c r="D40" s="139"/>
      <c r="F40" s="139"/>
    </row>
    <row r="41" spans="2:8" x14ac:dyDescent="0.25">
      <c r="C41" s="135" t="s">
        <v>386</v>
      </c>
    </row>
    <row r="42" spans="2:8" x14ac:dyDescent="0.25">
      <c r="B42" s="137"/>
      <c r="D42" s="139"/>
      <c r="F42" s="139"/>
    </row>
    <row r="43" spans="2:8" x14ac:dyDescent="0.25">
      <c r="B43" s="137"/>
      <c r="D43" s="139"/>
      <c r="F43" s="139"/>
    </row>
    <row r="44" spans="2:8" x14ac:dyDescent="0.25">
      <c r="B44" s="137"/>
      <c r="D44" s="139"/>
      <c r="F44" s="139"/>
    </row>
    <row r="45" spans="2:8" x14ac:dyDescent="0.25">
      <c r="B45" s="137"/>
      <c r="D45" s="139"/>
      <c r="F45" s="139"/>
    </row>
    <row r="46" spans="2:8" x14ac:dyDescent="0.25">
      <c r="B46" s="137"/>
      <c r="D46" s="139"/>
      <c r="F46" s="139"/>
    </row>
    <row r="47" spans="2:8" x14ac:dyDescent="0.25">
      <c r="B47" s="137"/>
      <c r="D47" s="139"/>
      <c r="F47" s="139"/>
    </row>
    <row r="48" spans="2:8" x14ac:dyDescent="0.25">
      <c r="B48" s="137"/>
      <c r="D48" s="139"/>
      <c r="F48" s="139"/>
    </row>
    <row r="49" spans="2:12" x14ac:dyDescent="0.25">
      <c r="B49" s="137"/>
      <c r="D49" s="139"/>
      <c r="F49" s="139"/>
    </row>
    <row r="50" spans="2:12" x14ac:dyDescent="0.25">
      <c r="B50" s="137"/>
      <c r="D50" s="139"/>
      <c r="F50" s="139"/>
    </row>
    <row r="51" spans="2:12" x14ac:dyDescent="0.25">
      <c r="B51" s="137"/>
      <c r="D51" s="139"/>
      <c r="F51" s="139"/>
    </row>
    <row r="52" spans="2:12" x14ac:dyDescent="0.25">
      <c r="B52" s="137"/>
      <c r="D52" s="139"/>
      <c r="F52" s="139"/>
    </row>
    <row r="53" spans="2:12" x14ac:dyDescent="0.25">
      <c r="B53" s="137"/>
      <c r="D53" s="139"/>
      <c r="F53" s="139"/>
    </row>
    <row r="54" spans="2:12" x14ac:dyDescent="0.25">
      <c r="B54" s="137"/>
      <c r="D54" s="139"/>
      <c r="F54" s="139"/>
    </row>
    <row r="55" spans="2:12" x14ac:dyDescent="0.25">
      <c r="B55" s="137"/>
      <c r="D55" s="139"/>
      <c r="F55" s="139"/>
    </row>
    <row r="56" spans="2:12" x14ac:dyDescent="0.25">
      <c r="B56" s="137"/>
      <c r="D56" s="139"/>
      <c r="F56" s="139"/>
    </row>
    <row r="57" spans="2:12" x14ac:dyDescent="0.25">
      <c r="B57" s="137"/>
      <c r="D57" s="139"/>
      <c r="F57" s="139"/>
    </row>
    <row r="58" spans="2:12" x14ac:dyDescent="0.25">
      <c r="B58" s="137"/>
      <c r="D58" s="139"/>
      <c r="F58" s="139"/>
    </row>
    <row r="59" spans="2:12" x14ac:dyDescent="0.25">
      <c r="B59" s="137"/>
      <c r="D59" s="139"/>
      <c r="F59" s="139"/>
    </row>
    <row r="60" spans="2:12" x14ac:dyDescent="0.25">
      <c r="B60" s="131"/>
      <c r="D60" s="133"/>
      <c r="E60" s="134"/>
      <c r="F60" s="133"/>
      <c r="G60" s="134"/>
    </row>
    <row r="61" spans="2:12" x14ac:dyDescent="0.25">
      <c r="B61" s="131"/>
      <c r="D61" s="133"/>
      <c r="E61" s="134"/>
      <c r="F61" s="133"/>
      <c r="G61" s="134"/>
      <c r="L61" s="130">
        <v>23</v>
      </c>
    </row>
    <row r="62" spans="2:12" x14ac:dyDescent="0.25">
      <c r="B62" s="137"/>
      <c r="D62" s="139"/>
      <c r="F62" s="139"/>
    </row>
    <row r="63" spans="2:12" x14ac:dyDescent="0.25">
      <c r="B63" s="131"/>
      <c r="D63" s="133"/>
      <c r="E63" s="134"/>
      <c r="F63" s="133"/>
      <c r="G63" s="134"/>
    </row>
    <row r="64" spans="2:12" x14ac:dyDescent="0.25">
      <c r="B64" s="137"/>
      <c r="D64" s="133"/>
      <c r="E64" s="134"/>
      <c r="F64" s="133"/>
      <c r="G64" s="134"/>
      <c r="H64" s="134"/>
      <c r="I64" s="134"/>
    </row>
    <row r="65" spans="2:9" x14ac:dyDescent="0.25">
      <c r="B65" s="137"/>
      <c r="D65" s="133"/>
      <c r="E65" s="134"/>
      <c r="F65" s="133"/>
      <c r="G65" s="134"/>
      <c r="H65" s="134"/>
      <c r="I65" s="134"/>
    </row>
    <row r="66" spans="2:9" x14ac:dyDescent="0.25">
      <c r="B66" s="137"/>
      <c r="D66" s="139"/>
      <c r="F66" s="139"/>
    </row>
    <row r="67" spans="2:9" x14ac:dyDescent="0.25">
      <c r="B67" s="137"/>
      <c r="D67" s="133"/>
      <c r="E67" s="134"/>
      <c r="F67" s="133"/>
      <c r="G67" s="134"/>
      <c r="H67" s="134"/>
      <c r="I67" s="134"/>
    </row>
    <row r="68" spans="2:9" x14ac:dyDescent="0.25">
      <c r="B68" s="131"/>
      <c r="D68" s="133"/>
      <c r="E68" s="134"/>
      <c r="F68" s="133"/>
      <c r="G68" s="134"/>
      <c r="H68" s="134"/>
      <c r="I68" s="134"/>
    </row>
    <row r="69" spans="2:9" x14ac:dyDescent="0.25">
      <c r="B69" s="131"/>
      <c r="D69" s="133"/>
      <c r="E69" s="134"/>
      <c r="F69" s="133"/>
      <c r="G69" s="134"/>
    </row>
    <row r="70" spans="2:9" x14ac:dyDescent="0.25">
      <c r="B70" s="137"/>
      <c r="D70" s="133"/>
      <c r="E70" s="134"/>
      <c r="F70" s="133"/>
      <c r="G70" s="134"/>
      <c r="H70" s="134"/>
      <c r="I70" s="134"/>
    </row>
    <row r="71" spans="2:9" x14ac:dyDescent="0.25">
      <c r="B71" s="131"/>
      <c r="D71" s="133"/>
      <c r="E71" s="134"/>
      <c r="F71" s="133"/>
      <c r="G71" s="134"/>
    </row>
    <row r="72" spans="2:9" x14ac:dyDescent="0.25">
      <c r="B72" s="137"/>
      <c r="D72" s="133"/>
      <c r="E72" s="134"/>
      <c r="F72" s="133"/>
      <c r="G72" s="134"/>
      <c r="H72" s="134"/>
      <c r="I72" s="134"/>
    </row>
    <row r="73" spans="2:9" x14ac:dyDescent="0.25">
      <c r="B73" s="131"/>
      <c r="D73" s="133"/>
      <c r="E73" s="134"/>
      <c r="F73" s="133"/>
      <c r="G73" s="134"/>
    </row>
    <row r="74" spans="2:9" x14ac:dyDescent="0.25">
      <c r="B74" s="137"/>
      <c r="D74" s="133"/>
      <c r="E74" s="134"/>
      <c r="F74" s="133"/>
      <c r="G74" s="134"/>
      <c r="H74" s="134"/>
      <c r="I74" s="134"/>
    </row>
    <row r="75" spans="2:9" x14ac:dyDescent="0.25">
      <c r="B75" s="131"/>
      <c r="D75" s="133"/>
      <c r="E75" s="134"/>
      <c r="F75" s="133"/>
      <c r="G75" s="134"/>
    </row>
    <row r="76" spans="2:9" x14ac:dyDescent="0.25">
      <c r="B76" s="137"/>
      <c r="D76" s="139"/>
      <c r="F76" s="139"/>
    </row>
    <row r="77" spans="2:9" x14ac:dyDescent="0.25">
      <c r="B77" s="137"/>
      <c r="D77" s="133"/>
      <c r="E77" s="134"/>
      <c r="F77" s="133"/>
      <c r="G77" s="134"/>
      <c r="H77" s="134"/>
      <c r="I77" s="134"/>
    </row>
    <row r="78" spans="2:9" x14ac:dyDescent="0.25">
      <c r="B78" s="131"/>
      <c r="D78" s="133"/>
      <c r="E78" s="134"/>
      <c r="F78" s="133"/>
      <c r="G78" s="134"/>
    </row>
    <row r="79" spans="2:9" x14ac:dyDescent="0.25">
      <c r="B79" s="137"/>
      <c r="D79" s="139"/>
      <c r="F79" s="139"/>
    </row>
    <row r="80" spans="2:9" x14ac:dyDescent="0.25">
      <c r="B80" s="137"/>
      <c r="D80" s="139"/>
      <c r="F80" s="139"/>
    </row>
    <row r="81" spans="2:10" x14ac:dyDescent="0.25">
      <c r="B81" s="137"/>
      <c r="D81" s="139"/>
      <c r="F81" s="139"/>
    </row>
    <row r="82" spans="2:10" x14ac:dyDescent="0.25">
      <c r="B82" s="137"/>
      <c r="D82" s="139"/>
      <c r="F82" s="139"/>
      <c r="H82" s="239"/>
    </row>
    <row r="83" spans="2:10" x14ac:dyDescent="0.25">
      <c r="B83" s="137"/>
      <c r="D83" s="139"/>
      <c r="F83" s="139"/>
      <c r="H83" s="239"/>
    </row>
    <row r="84" spans="2:10" x14ac:dyDescent="0.25">
      <c r="B84" s="137"/>
      <c r="D84" s="139"/>
      <c r="F84" s="139"/>
    </row>
    <row r="85" spans="2:10" x14ac:dyDescent="0.25">
      <c r="B85" s="137"/>
      <c r="D85" s="139"/>
      <c r="F85" s="139"/>
    </row>
    <row r="86" spans="2:10" x14ac:dyDescent="0.25">
      <c r="B86" s="137"/>
      <c r="D86" s="139"/>
      <c r="F86" s="139"/>
    </row>
    <row r="87" spans="2:10" x14ac:dyDescent="0.25">
      <c r="B87" s="131"/>
      <c r="D87" s="139"/>
      <c r="F87" s="139"/>
      <c r="J87" s="141"/>
    </row>
    <row r="88" spans="2:10" x14ac:dyDescent="0.25">
      <c r="B88" s="137"/>
      <c r="D88" s="139"/>
      <c r="F88" s="139"/>
    </row>
    <row r="89" spans="2:10" x14ac:dyDescent="0.25">
      <c r="B89" s="137"/>
      <c r="D89" s="139"/>
      <c r="F89" s="139"/>
    </row>
    <row r="90" spans="2:10" x14ac:dyDescent="0.25">
      <c r="B90" s="137"/>
      <c r="D90" s="139"/>
      <c r="F90" s="139"/>
    </row>
    <row r="91" spans="2:10" x14ac:dyDescent="0.25">
      <c r="B91" s="137"/>
      <c r="D91" s="139"/>
      <c r="F91" s="139"/>
    </row>
    <row r="92" spans="2:10" x14ac:dyDescent="0.25">
      <c r="B92" s="137"/>
      <c r="D92" s="139"/>
      <c r="F92" s="139"/>
    </row>
    <row r="93" spans="2:10" x14ac:dyDescent="0.25">
      <c r="B93" s="137"/>
      <c r="D93" s="139"/>
      <c r="F93" s="139"/>
    </row>
    <row r="94" spans="2:10" x14ac:dyDescent="0.25">
      <c r="D94" s="139"/>
      <c r="F94" s="139"/>
    </row>
    <row r="95" spans="2:10" x14ac:dyDescent="0.25">
      <c r="B95" s="131"/>
      <c r="D95" s="133"/>
      <c r="E95" s="134"/>
      <c r="F95" s="133"/>
      <c r="G95" s="134"/>
    </row>
    <row r="96" spans="2:10" x14ac:dyDescent="0.25">
      <c r="B96" s="131"/>
      <c r="D96" s="133"/>
      <c r="E96" s="134"/>
      <c r="F96" s="133"/>
      <c r="G96" s="134"/>
    </row>
    <row r="97" spans="2:9" x14ac:dyDescent="0.25">
      <c r="B97" s="131"/>
      <c r="D97" s="134"/>
      <c r="E97" s="134"/>
      <c r="F97" s="134"/>
      <c r="G97" s="134"/>
    </row>
    <row r="98" spans="2:9" x14ac:dyDescent="0.25">
      <c r="B98" s="131"/>
      <c r="D98" s="133"/>
      <c r="E98" s="134"/>
      <c r="F98" s="133"/>
      <c r="G98" s="134"/>
      <c r="H98" s="134"/>
      <c r="I98" s="134"/>
    </row>
    <row r="99" spans="2:9" x14ac:dyDescent="0.25">
      <c r="B99" s="131"/>
      <c r="D99" s="133"/>
      <c r="E99" s="134"/>
      <c r="F99" s="133"/>
      <c r="G99" s="134"/>
      <c r="H99" s="134"/>
      <c r="I99" s="134"/>
    </row>
    <row r="100" spans="2:9" x14ac:dyDescent="0.25">
      <c r="B100" s="131"/>
      <c r="D100" s="133"/>
      <c r="E100" s="134"/>
      <c r="F100" s="133"/>
      <c r="G100" s="134"/>
      <c r="H100" s="134"/>
      <c r="I100" s="134"/>
    </row>
    <row r="101" spans="2:9" x14ac:dyDescent="0.25">
      <c r="B101" s="137"/>
      <c r="D101" s="133"/>
      <c r="E101" s="134"/>
      <c r="F101" s="133"/>
      <c r="G101" s="134"/>
      <c r="H101" s="134"/>
      <c r="I101" s="134"/>
    </row>
    <row r="102" spans="2:9" x14ac:dyDescent="0.25">
      <c r="B102" s="137"/>
      <c r="D102" s="133"/>
      <c r="E102" s="134"/>
      <c r="F102" s="133"/>
      <c r="G102" s="134"/>
      <c r="H102" s="134"/>
      <c r="I102" s="134"/>
    </row>
    <row r="103" spans="2:9" x14ac:dyDescent="0.25">
      <c r="B103" s="131"/>
      <c r="D103" s="133"/>
      <c r="E103" s="134"/>
      <c r="F103" s="133"/>
      <c r="G103" s="134"/>
      <c r="H103" s="134"/>
      <c r="I103" s="134"/>
    </row>
    <row r="104" spans="2:9" x14ac:dyDescent="0.25">
      <c r="B104" s="131"/>
      <c r="D104" s="133"/>
      <c r="E104" s="134"/>
      <c r="F104" s="133"/>
      <c r="G104" s="134"/>
    </row>
    <row r="105" spans="2:9" x14ac:dyDescent="0.25">
      <c r="B105" s="137"/>
      <c r="D105" s="139"/>
      <c r="F105" s="139"/>
    </row>
    <row r="106" spans="2:9" x14ac:dyDescent="0.25">
      <c r="B106" s="131"/>
      <c r="D106" s="133"/>
      <c r="E106" s="134"/>
      <c r="F106" s="133"/>
      <c r="G106" s="134"/>
    </row>
    <row r="107" spans="2:9" x14ac:dyDescent="0.25">
      <c r="B107" s="131"/>
      <c r="D107" s="133"/>
      <c r="E107" s="134"/>
      <c r="F107" s="133"/>
      <c r="G107" s="134"/>
      <c r="H107" s="134"/>
      <c r="I107" s="134"/>
    </row>
    <row r="108" spans="2:9" x14ac:dyDescent="0.25">
      <c r="B108" s="137"/>
      <c r="D108" s="133"/>
      <c r="E108" s="134"/>
      <c r="F108" s="133"/>
      <c r="G108" s="134"/>
      <c r="H108" s="134"/>
      <c r="I108" s="134"/>
    </row>
    <row r="109" spans="2:9" x14ac:dyDescent="0.25">
      <c r="B109" s="137"/>
      <c r="D109" s="139"/>
      <c r="F109" s="139"/>
    </row>
    <row r="110" spans="2:9" x14ac:dyDescent="0.25">
      <c r="B110" s="137"/>
      <c r="D110" s="139"/>
      <c r="F110" s="139"/>
    </row>
    <row r="111" spans="2:9" x14ac:dyDescent="0.25">
      <c r="B111" s="137"/>
      <c r="D111" s="133"/>
      <c r="E111" s="134"/>
      <c r="F111" s="133"/>
      <c r="G111" s="134"/>
      <c r="H111" s="134"/>
      <c r="I111" s="134"/>
    </row>
    <row r="112" spans="2:9" x14ac:dyDescent="0.25">
      <c r="B112" s="137"/>
      <c r="D112" s="133"/>
      <c r="E112" s="134"/>
      <c r="F112" s="133"/>
      <c r="G112" s="134"/>
      <c r="H112" s="134"/>
      <c r="I112" s="134"/>
    </row>
    <row r="113" spans="2:6" x14ac:dyDescent="0.25">
      <c r="B113" s="137"/>
      <c r="D113" s="139"/>
      <c r="F113" s="139"/>
    </row>
    <row r="114" spans="2:6" x14ac:dyDescent="0.25">
      <c r="B114" s="137"/>
      <c r="D114" s="139"/>
      <c r="F114" s="139"/>
    </row>
    <row r="115" spans="2:6" x14ac:dyDescent="0.25">
      <c r="B115" s="137"/>
      <c r="D115" s="139"/>
      <c r="F115" s="139"/>
    </row>
    <row r="116" spans="2:6" x14ac:dyDescent="0.25">
      <c r="B116" s="137"/>
      <c r="D116" s="139"/>
      <c r="F116" s="139"/>
    </row>
    <row r="117" spans="2:6" x14ac:dyDescent="0.25">
      <c r="B117" s="137"/>
      <c r="D117" s="139"/>
      <c r="F117" s="139"/>
    </row>
    <row r="118" spans="2:6" x14ac:dyDescent="0.25">
      <c r="B118" s="137"/>
      <c r="D118" s="139"/>
      <c r="F118" s="139"/>
    </row>
    <row r="119" spans="2:6" x14ac:dyDescent="0.25">
      <c r="B119" s="137"/>
      <c r="D119" s="139"/>
      <c r="F119" s="139"/>
    </row>
    <row r="120" spans="2:6" x14ac:dyDescent="0.25">
      <c r="B120" s="137"/>
      <c r="D120" s="139"/>
      <c r="F120" s="139"/>
    </row>
    <row r="121" spans="2:6" x14ac:dyDescent="0.25">
      <c r="B121" s="137"/>
      <c r="D121" s="139"/>
      <c r="F121" s="139"/>
    </row>
    <row r="122" spans="2:6" x14ac:dyDescent="0.25">
      <c r="B122" s="137"/>
      <c r="D122" s="139"/>
      <c r="F122" s="139"/>
    </row>
    <row r="123" spans="2:6" x14ac:dyDescent="0.25">
      <c r="B123" s="137"/>
      <c r="D123" s="139"/>
      <c r="F123" s="139"/>
    </row>
    <row r="124" spans="2:6" x14ac:dyDescent="0.25">
      <c r="B124" s="137"/>
      <c r="D124" s="139"/>
      <c r="F124" s="139"/>
    </row>
    <row r="125" spans="2:6" x14ac:dyDescent="0.25">
      <c r="B125" s="137"/>
      <c r="D125" s="139"/>
      <c r="F125" s="139"/>
    </row>
    <row r="126" spans="2:6" x14ac:dyDescent="0.25">
      <c r="B126" s="137"/>
      <c r="D126" s="139"/>
      <c r="F126" s="139"/>
    </row>
    <row r="127" spans="2:6" x14ac:dyDescent="0.25">
      <c r="B127" s="137"/>
      <c r="D127" s="139"/>
      <c r="F127" s="139"/>
    </row>
    <row r="128" spans="2:6" x14ac:dyDescent="0.25">
      <c r="B128" s="137"/>
      <c r="D128" s="139"/>
      <c r="F128" s="139"/>
    </row>
    <row r="129" spans="2:9" x14ac:dyDescent="0.25">
      <c r="B129" s="137"/>
      <c r="D129" s="139"/>
      <c r="F129" s="139"/>
    </row>
    <row r="130" spans="2:9" x14ac:dyDescent="0.25">
      <c r="B130" s="137"/>
      <c r="D130" s="139"/>
      <c r="F130" s="139"/>
    </row>
    <row r="131" spans="2:9" x14ac:dyDescent="0.25">
      <c r="B131" s="137"/>
      <c r="D131" s="139"/>
      <c r="F131" s="139"/>
    </row>
    <row r="132" spans="2:9" x14ac:dyDescent="0.25">
      <c r="B132" s="137"/>
      <c r="D132" s="139"/>
      <c r="F132" s="139"/>
    </row>
    <row r="133" spans="2:9" x14ac:dyDescent="0.25">
      <c r="B133" s="137"/>
      <c r="D133" s="139"/>
      <c r="F133" s="139"/>
    </row>
    <row r="134" spans="2:9" x14ac:dyDescent="0.25">
      <c r="B134" s="137"/>
      <c r="D134" s="139"/>
      <c r="F134" s="139"/>
    </row>
    <row r="135" spans="2:9" x14ac:dyDescent="0.25">
      <c r="B135" s="137"/>
      <c r="D135" s="139"/>
      <c r="F135" s="139"/>
    </row>
    <row r="136" spans="2:9" x14ac:dyDescent="0.25">
      <c r="B136" s="137"/>
      <c r="D136" s="139"/>
      <c r="F136" s="139"/>
    </row>
    <row r="137" spans="2:9" x14ac:dyDescent="0.25">
      <c r="B137" s="137"/>
      <c r="D137" s="139"/>
      <c r="F137" s="139"/>
    </row>
    <row r="138" spans="2:9" x14ac:dyDescent="0.25">
      <c r="B138" s="137"/>
      <c r="D138" s="139"/>
      <c r="F138" s="139"/>
    </row>
    <row r="139" spans="2:9" x14ac:dyDescent="0.25">
      <c r="B139" s="137"/>
      <c r="D139" s="139"/>
      <c r="F139" s="139"/>
    </row>
    <row r="140" spans="2:9" x14ac:dyDescent="0.25">
      <c r="B140" s="137"/>
      <c r="D140" s="139"/>
      <c r="F140" s="139"/>
    </row>
    <row r="141" spans="2:9" x14ac:dyDescent="0.25">
      <c r="B141" s="137"/>
    </row>
    <row r="142" spans="2:9" x14ac:dyDescent="0.25">
      <c r="D142" s="133"/>
      <c r="E142" s="134"/>
      <c r="F142" s="133"/>
      <c r="G142" s="134"/>
      <c r="H142" s="134"/>
      <c r="I142" s="134"/>
    </row>
    <row r="143" spans="2:9" x14ac:dyDescent="0.25">
      <c r="B143" s="131"/>
      <c r="D143" s="133"/>
      <c r="E143" s="134"/>
      <c r="F143" s="133"/>
      <c r="G143" s="134"/>
      <c r="H143" s="134"/>
      <c r="I143" s="134"/>
    </row>
    <row r="144" spans="2:9" x14ac:dyDescent="0.25">
      <c r="B144" s="131"/>
      <c r="D144" s="133"/>
      <c r="E144" s="134"/>
      <c r="F144" s="133"/>
      <c r="G144" s="134"/>
      <c r="H144" s="134"/>
      <c r="I144" s="134"/>
    </row>
    <row r="145" spans="2:9" x14ac:dyDescent="0.25">
      <c r="B145" s="131"/>
      <c r="D145" s="133"/>
      <c r="E145" s="134"/>
      <c r="F145" s="133"/>
      <c r="G145" s="134"/>
      <c r="H145" s="134"/>
      <c r="I145" s="134"/>
    </row>
    <row r="146" spans="2:9" x14ac:dyDescent="0.25">
      <c r="B146" s="131"/>
      <c r="D146" s="133"/>
      <c r="E146" s="134"/>
      <c r="F146" s="133"/>
      <c r="G146" s="134"/>
      <c r="H146" s="134"/>
      <c r="I146" s="134"/>
    </row>
    <row r="147" spans="2:9" x14ac:dyDescent="0.25">
      <c r="B147" s="131"/>
      <c r="D147" s="133"/>
      <c r="E147" s="134"/>
      <c r="F147" s="133"/>
      <c r="G147" s="134"/>
      <c r="H147" s="134"/>
      <c r="I147" s="134"/>
    </row>
    <row r="148" spans="2:9" x14ac:dyDescent="0.25">
      <c r="B148" s="131"/>
      <c r="D148" s="133"/>
      <c r="E148" s="134"/>
      <c r="F148" s="133"/>
      <c r="G148" s="134"/>
    </row>
    <row r="149" spans="2:9" x14ac:dyDescent="0.25">
      <c r="B149" s="137"/>
      <c r="D149" s="139"/>
      <c r="F149" s="139"/>
    </row>
    <row r="150" spans="2:9" x14ac:dyDescent="0.25">
      <c r="B150" s="137"/>
      <c r="D150" s="139"/>
      <c r="F150" s="139"/>
    </row>
    <row r="151" spans="2:9" x14ac:dyDescent="0.25">
      <c r="B151" s="137"/>
      <c r="D151" s="139"/>
      <c r="F151" s="139"/>
    </row>
    <row r="152" spans="2:9" x14ac:dyDescent="0.25">
      <c r="B152" s="137"/>
      <c r="D152" s="139"/>
      <c r="F152" s="139"/>
    </row>
    <row r="153" spans="2:9" x14ac:dyDescent="0.25">
      <c r="B153" s="137"/>
      <c r="D153" s="139"/>
      <c r="F153" s="139"/>
    </row>
    <row r="154" spans="2:9" x14ac:dyDescent="0.25">
      <c r="B154" s="137"/>
      <c r="D154" s="133"/>
      <c r="E154" s="134"/>
      <c r="F154" s="133"/>
      <c r="G154" s="134"/>
      <c r="H154" s="134"/>
      <c r="I154" s="134"/>
    </row>
    <row r="155" spans="2:9" x14ac:dyDescent="0.25">
      <c r="B155" s="131"/>
      <c r="D155" s="133"/>
      <c r="E155" s="134"/>
      <c r="F155" s="133"/>
      <c r="G155" s="134"/>
      <c r="H155" s="134"/>
      <c r="I155" s="134"/>
    </row>
    <row r="156" spans="2:9" x14ac:dyDescent="0.25">
      <c r="B156" s="131"/>
      <c r="D156" s="133"/>
      <c r="E156" s="134"/>
      <c r="F156" s="133"/>
      <c r="G156" s="134"/>
    </row>
    <row r="157" spans="2:9" x14ac:dyDescent="0.25">
      <c r="B157" s="137"/>
      <c r="D157" s="139"/>
      <c r="F157" s="139"/>
    </row>
    <row r="158" spans="2:9" x14ac:dyDescent="0.25">
      <c r="B158" s="137"/>
      <c r="D158" s="133"/>
      <c r="E158" s="134"/>
      <c r="F158" s="133"/>
      <c r="G158" s="134"/>
      <c r="H158" s="134"/>
      <c r="I158" s="134"/>
    </row>
    <row r="159" spans="2:9" x14ac:dyDescent="0.25">
      <c r="B159" s="131"/>
      <c r="D159" s="133"/>
      <c r="E159" s="134"/>
      <c r="F159" s="133"/>
      <c r="G159" s="134"/>
    </row>
    <row r="160" spans="2:9" x14ac:dyDescent="0.25">
      <c r="B160" s="131"/>
      <c r="D160" s="133"/>
      <c r="E160" s="134"/>
      <c r="F160" s="133"/>
      <c r="G160" s="134"/>
      <c r="H160" s="134"/>
      <c r="I160" s="134"/>
    </row>
    <row r="161" spans="2:9" x14ac:dyDescent="0.25">
      <c r="B161" s="137"/>
      <c r="D161" s="133"/>
      <c r="E161" s="134"/>
      <c r="F161" s="133"/>
      <c r="G161" s="134"/>
      <c r="H161" s="134"/>
      <c r="I161" s="134"/>
    </row>
    <row r="162" spans="2:9" x14ac:dyDescent="0.25">
      <c r="B162" s="131"/>
      <c r="D162" s="133"/>
      <c r="E162" s="134"/>
      <c r="F162" s="133"/>
      <c r="G162" s="134"/>
    </row>
    <row r="163" spans="2:9" x14ac:dyDescent="0.25">
      <c r="B163" s="137"/>
      <c r="D163" s="133"/>
      <c r="E163" s="134"/>
      <c r="F163" s="133"/>
      <c r="G163" s="134"/>
      <c r="H163" s="134"/>
      <c r="I163" s="134"/>
    </row>
    <row r="164" spans="2:9" x14ac:dyDescent="0.25">
      <c r="B164" s="137"/>
      <c r="D164" s="139"/>
      <c r="F164" s="139"/>
    </row>
    <row r="165" spans="2:9" x14ac:dyDescent="0.25">
      <c r="B165" s="131"/>
      <c r="D165" s="133"/>
      <c r="E165" s="134"/>
      <c r="F165" s="133"/>
      <c r="G165" s="134"/>
    </row>
    <row r="166" spans="2:9" x14ac:dyDescent="0.25">
      <c r="B166" s="137"/>
      <c r="D166" s="133"/>
      <c r="E166" s="134"/>
      <c r="F166" s="133"/>
      <c r="G166" s="134"/>
      <c r="H166" s="134"/>
      <c r="I166" s="134"/>
    </row>
    <row r="167" spans="2:9" x14ac:dyDescent="0.25">
      <c r="B167" s="137"/>
      <c r="D167" s="139"/>
      <c r="F167" s="139"/>
    </row>
    <row r="168" spans="2:9" x14ac:dyDescent="0.25">
      <c r="B168" s="137"/>
      <c r="D168" s="139"/>
      <c r="F168" s="139"/>
    </row>
    <row r="169" spans="2:9" x14ac:dyDescent="0.25">
      <c r="B169" s="137"/>
      <c r="D169" s="139"/>
      <c r="F169" s="139"/>
    </row>
    <row r="170" spans="2:9" x14ac:dyDescent="0.25">
      <c r="B170" s="137"/>
      <c r="D170" s="139"/>
      <c r="F170" s="139"/>
    </row>
    <row r="171" spans="2:9" x14ac:dyDescent="0.25">
      <c r="B171" s="137"/>
      <c r="D171" s="139"/>
      <c r="F171" s="139"/>
    </row>
    <row r="172" spans="2:9" x14ac:dyDescent="0.25">
      <c r="B172" s="137"/>
      <c r="D172" s="139"/>
      <c r="F172" s="139"/>
    </row>
    <row r="173" spans="2:9" x14ac:dyDescent="0.25">
      <c r="B173" s="137"/>
      <c r="D173" s="139"/>
      <c r="F173" s="139"/>
    </row>
    <row r="174" spans="2:9" x14ac:dyDescent="0.25">
      <c r="B174" s="137"/>
      <c r="D174" s="139"/>
      <c r="F174" s="139"/>
    </row>
    <row r="175" spans="2:9" x14ac:dyDescent="0.25">
      <c r="B175" s="137"/>
      <c r="D175" s="139"/>
      <c r="F175" s="139"/>
    </row>
    <row r="176" spans="2:9" x14ac:dyDescent="0.25">
      <c r="B176" s="137"/>
      <c r="D176" s="139"/>
      <c r="F176" s="139"/>
    </row>
    <row r="177" spans="2:9" x14ac:dyDescent="0.25">
      <c r="B177" s="137"/>
      <c r="D177" s="139"/>
      <c r="F177" s="139"/>
    </row>
    <row r="178" spans="2:9" x14ac:dyDescent="0.25">
      <c r="B178" s="137"/>
      <c r="D178" s="139"/>
      <c r="F178" s="139"/>
    </row>
    <row r="179" spans="2:9" x14ac:dyDescent="0.25">
      <c r="B179" s="137"/>
      <c r="D179" s="139"/>
      <c r="F179" s="139"/>
    </row>
    <row r="180" spans="2:9" x14ac:dyDescent="0.25">
      <c r="B180" s="137"/>
      <c r="D180" s="139"/>
      <c r="F180" s="139"/>
    </row>
    <row r="181" spans="2:9" x14ac:dyDescent="0.25">
      <c r="B181" s="137"/>
      <c r="D181" s="139"/>
      <c r="F181" s="139"/>
    </row>
    <row r="182" spans="2:9" x14ac:dyDescent="0.25">
      <c r="D182" s="139"/>
      <c r="F182" s="139"/>
    </row>
    <row r="183" spans="2:9" x14ac:dyDescent="0.25">
      <c r="B183" s="131"/>
      <c r="D183" s="133"/>
      <c r="E183" s="134"/>
      <c r="F183" s="133"/>
      <c r="G183" s="134"/>
    </row>
    <row r="184" spans="2:9" x14ac:dyDescent="0.25">
      <c r="B184" s="131"/>
      <c r="D184" s="133"/>
      <c r="E184" s="134"/>
      <c r="F184" s="133"/>
      <c r="G184" s="134"/>
    </row>
    <row r="185" spans="2:9" x14ac:dyDescent="0.25">
      <c r="B185" s="131"/>
      <c r="D185" s="133"/>
      <c r="E185" s="134"/>
      <c r="F185" s="133"/>
      <c r="G185" s="134"/>
    </row>
    <row r="186" spans="2:9" x14ac:dyDescent="0.25">
      <c r="B186" s="131"/>
      <c r="D186" s="133"/>
      <c r="E186" s="134"/>
      <c r="F186" s="133"/>
      <c r="G186" s="134"/>
    </row>
    <row r="187" spans="2:9" x14ac:dyDescent="0.25">
      <c r="B187" s="137"/>
    </row>
    <row r="188" spans="2:9" x14ac:dyDescent="0.25">
      <c r="D188" s="133"/>
      <c r="E188" s="134"/>
      <c r="F188" s="133"/>
      <c r="G188" s="134"/>
      <c r="H188" s="134"/>
      <c r="I188" s="134"/>
    </row>
    <row r="189" spans="2:9" x14ac:dyDescent="0.25">
      <c r="B189" s="131"/>
      <c r="D189" s="133"/>
      <c r="E189" s="134"/>
      <c r="F189" s="133"/>
      <c r="G189" s="134"/>
      <c r="H189" s="134"/>
      <c r="I189" s="134"/>
    </row>
    <row r="190" spans="2:9" x14ac:dyDescent="0.25">
      <c r="B190" s="131"/>
      <c r="D190" s="133"/>
      <c r="E190" s="134"/>
      <c r="F190" s="133"/>
      <c r="G190" s="134"/>
      <c r="H190" s="134"/>
      <c r="I190" s="134"/>
    </row>
    <row r="191" spans="2:9" x14ac:dyDescent="0.25">
      <c r="B191" s="131"/>
      <c r="D191" s="133"/>
      <c r="E191" s="134"/>
      <c r="F191" s="133"/>
      <c r="G191" s="134"/>
      <c r="H191" s="134"/>
      <c r="I191" s="134"/>
    </row>
    <row r="192" spans="2:9" x14ac:dyDescent="0.25">
      <c r="B192" s="131"/>
      <c r="D192" s="133"/>
      <c r="E192" s="134"/>
      <c r="F192" s="133"/>
      <c r="G192" s="134"/>
    </row>
    <row r="193" spans="2:9" x14ac:dyDescent="0.25">
      <c r="B193" s="137"/>
    </row>
    <row r="194" spans="2:9" x14ac:dyDescent="0.25">
      <c r="D194" s="133"/>
      <c r="E194" s="134"/>
      <c r="F194" s="133"/>
      <c r="G194" s="134"/>
      <c r="H194" s="134"/>
      <c r="I194" s="134"/>
    </row>
    <row r="195" spans="2:9" x14ac:dyDescent="0.25">
      <c r="B195" s="131"/>
      <c r="D195" s="133"/>
      <c r="E195" s="134"/>
      <c r="F195" s="133"/>
      <c r="G195" s="134"/>
      <c r="H195" s="134"/>
      <c r="I195" s="134"/>
    </row>
    <row r="196" spans="2:9" x14ac:dyDescent="0.25">
      <c r="B196" s="131"/>
      <c r="D196" s="133"/>
      <c r="E196" s="134"/>
      <c r="F196" s="133"/>
      <c r="G196" s="134"/>
      <c r="H196" s="134"/>
      <c r="I196" s="134"/>
    </row>
    <row r="197" spans="2:9" x14ac:dyDescent="0.25">
      <c r="B197" s="131"/>
      <c r="D197" s="133"/>
      <c r="E197" s="134"/>
      <c r="F197" s="133"/>
      <c r="G197" s="134"/>
      <c r="H197" s="134"/>
      <c r="I197" s="134"/>
    </row>
    <row r="198" spans="2:9" x14ac:dyDescent="0.25">
      <c r="B198" s="131"/>
      <c r="D198" s="133"/>
      <c r="E198" s="134"/>
      <c r="F198" s="133"/>
      <c r="G198" s="134"/>
    </row>
    <row r="199" spans="2:9" x14ac:dyDescent="0.25">
      <c r="B199" s="137"/>
    </row>
    <row r="200" spans="2:9" x14ac:dyDescent="0.25">
      <c r="D200" s="133"/>
      <c r="E200" s="134"/>
      <c r="F200" s="133"/>
      <c r="G200" s="134"/>
      <c r="H200" s="134"/>
      <c r="I200" s="134"/>
    </row>
    <row r="201" spans="2:9" x14ac:dyDescent="0.25">
      <c r="B201" s="131"/>
      <c r="D201" s="133"/>
      <c r="E201" s="134"/>
      <c r="F201" s="133"/>
      <c r="G201" s="134"/>
      <c r="H201" s="134"/>
      <c r="I201" s="134"/>
    </row>
    <row r="202" spans="2:9" x14ac:dyDescent="0.25">
      <c r="B202" s="131"/>
      <c r="D202" s="133"/>
      <c r="E202" s="134"/>
      <c r="F202" s="133"/>
      <c r="G202" s="134"/>
      <c r="H202" s="134"/>
      <c r="I202" s="134"/>
    </row>
    <row r="203" spans="2:9" x14ac:dyDescent="0.25">
      <c r="B203" s="131"/>
      <c r="D203" s="133"/>
      <c r="E203" s="134"/>
      <c r="F203" s="133"/>
      <c r="G203" s="134"/>
      <c r="H203" s="134"/>
      <c r="I203" s="134"/>
    </row>
    <row r="204" spans="2:9" x14ac:dyDescent="0.25">
      <c r="B204" s="131"/>
      <c r="D204" s="133"/>
      <c r="E204" s="134"/>
      <c r="F204" s="133"/>
      <c r="G204" s="134"/>
    </row>
    <row r="205" spans="2:9" x14ac:dyDescent="0.25">
      <c r="B205" s="137"/>
    </row>
    <row r="206" spans="2:9" x14ac:dyDescent="0.25">
      <c r="D206" s="133"/>
      <c r="E206" s="134"/>
      <c r="F206" s="133"/>
      <c r="G206" s="134"/>
      <c r="H206" s="134"/>
      <c r="I206" s="134"/>
    </row>
    <row r="207" spans="2:9" x14ac:dyDescent="0.25">
      <c r="B207" s="131"/>
      <c r="D207" s="133"/>
      <c r="E207" s="134"/>
      <c r="F207" s="133"/>
      <c r="G207" s="134"/>
      <c r="H207" s="134"/>
      <c r="I207" s="134"/>
    </row>
    <row r="208" spans="2:9" x14ac:dyDescent="0.25">
      <c r="B208" s="131"/>
      <c r="D208" s="133"/>
      <c r="E208" s="134"/>
      <c r="F208" s="133"/>
      <c r="G208" s="134"/>
      <c r="H208" s="134"/>
      <c r="I208" s="134"/>
    </row>
    <row r="209" spans="2:9" x14ac:dyDescent="0.25">
      <c r="B209" s="131"/>
      <c r="D209" s="133"/>
      <c r="E209" s="134"/>
      <c r="F209" s="133"/>
      <c r="G209" s="134"/>
      <c r="H209" s="134"/>
      <c r="I209" s="134"/>
    </row>
    <row r="210" spans="2:9" x14ac:dyDescent="0.25">
      <c r="B210" s="131"/>
      <c r="D210" s="133"/>
      <c r="E210" s="134"/>
      <c r="F210" s="133"/>
      <c r="G210" s="134"/>
    </row>
    <row r="211" spans="2:9" x14ac:dyDescent="0.25">
      <c r="B211" s="137"/>
    </row>
    <row r="212" spans="2:9" x14ac:dyDescent="0.25">
      <c r="D212" s="133"/>
      <c r="E212" s="134"/>
      <c r="F212" s="133"/>
      <c r="G212" s="134"/>
      <c r="H212" s="134"/>
      <c r="I212" s="134"/>
    </row>
    <row r="213" spans="2:9" x14ac:dyDescent="0.25">
      <c r="B213" s="131"/>
      <c r="D213" s="133"/>
      <c r="E213" s="134"/>
      <c r="F213" s="133"/>
      <c r="G213" s="134"/>
      <c r="H213" s="134"/>
      <c r="I213" s="134"/>
    </row>
    <row r="214" spans="2:9" x14ac:dyDescent="0.25">
      <c r="B214" s="131"/>
      <c r="D214" s="133"/>
      <c r="E214" s="134"/>
      <c r="F214" s="133"/>
      <c r="G214" s="134"/>
      <c r="H214" s="134"/>
      <c r="I214" s="134"/>
    </row>
    <row r="215" spans="2:9" x14ac:dyDescent="0.25">
      <c r="B215" s="131"/>
      <c r="D215" s="133"/>
      <c r="E215" s="134"/>
      <c r="F215" s="133"/>
      <c r="G215" s="134"/>
      <c r="H215" s="134"/>
      <c r="I215" s="134"/>
    </row>
    <row r="216" spans="2:9" x14ac:dyDescent="0.25">
      <c r="B216" s="131"/>
      <c r="D216" s="133"/>
      <c r="E216" s="134"/>
      <c r="F216" s="133"/>
      <c r="G216" s="134"/>
    </row>
    <row r="217" spans="2:9" x14ac:dyDescent="0.25">
      <c r="B217" s="137"/>
    </row>
    <row r="218" spans="2:9" x14ac:dyDescent="0.25">
      <c r="D218" s="133"/>
      <c r="E218" s="134"/>
      <c r="F218" s="133"/>
      <c r="G218" s="134"/>
      <c r="H218" s="134"/>
      <c r="I218" s="134"/>
    </row>
    <row r="219" spans="2:9" x14ac:dyDescent="0.25">
      <c r="B219" s="131"/>
      <c r="D219" s="133"/>
      <c r="E219" s="134"/>
      <c r="F219" s="133"/>
      <c r="G219" s="134"/>
      <c r="H219" s="134"/>
      <c r="I219" s="134"/>
    </row>
    <row r="220" spans="2:9" x14ac:dyDescent="0.25">
      <c r="B220" s="131"/>
      <c r="D220" s="133"/>
      <c r="E220" s="134"/>
      <c r="F220" s="133"/>
      <c r="G220" s="134"/>
      <c r="H220" s="134"/>
      <c r="I220" s="134"/>
    </row>
    <row r="221" spans="2:9" x14ac:dyDescent="0.25">
      <c r="B221" s="131"/>
      <c r="D221" s="133"/>
      <c r="E221" s="134"/>
      <c r="F221" s="133"/>
      <c r="G221" s="134"/>
      <c r="H221" s="134"/>
      <c r="I221" s="134"/>
    </row>
    <row r="222" spans="2:9" x14ac:dyDescent="0.25">
      <c r="B222" s="131"/>
      <c r="D222" s="133"/>
      <c r="E222" s="134"/>
      <c r="F222" s="133"/>
      <c r="G222" s="134"/>
    </row>
    <row r="223" spans="2:9" x14ac:dyDescent="0.25">
      <c r="B223" s="137"/>
    </row>
    <row r="224" spans="2:9" x14ac:dyDescent="0.25">
      <c r="D224" s="133"/>
      <c r="E224" s="134"/>
      <c r="F224" s="133"/>
      <c r="G224" s="134"/>
      <c r="H224" s="134"/>
      <c r="I224" s="134"/>
    </row>
    <row r="225" spans="2:9" x14ac:dyDescent="0.25">
      <c r="B225" s="131"/>
      <c r="D225" s="133"/>
      <c r="E225" s="134"/>
      <c r="F225" s="133"/>
      <c r="G225" s="134"/>
      <c r="H225" s="134"/>
      <c r="I225" s="134"/>
    </row>
    <row r="226" spans="2:9" x14ac:dyDescent="0.25">
      <c r="B226" s="131"/>
      <c r="D226" s="133"/>
      <c r="E226" s="134"/>
      <c r="F226" s="133"/>
      <c r="G226" s="134"/>
      <c r="H226" s="134"/>
      <c r="I226" s="134"/>
    </row>
    <row r="227" spans="2:9" x14ac:dyDescent="0.25">
      <c r="B227" s="131"/>
      <c r="D227" s="133"/>
      <c r="E227" s="134"/>
      <c r="F227" s="133"/>
      <c r="G227" s="134"/>
      <c r="H227" s="134"/>
      <c r="I227" s="134"/>
    </row>
    <row r="228" spans="2:9" x14ac:dyDescent="0.25">
      <c r="B228" s="131"/>
      <c r="D228" s="133"/>
      <c r="E228" s="134"/>
      <c r="F228" s="133"/>
      <c r="G228" s="134"/>
    </row>
    <row r="229" spans="2:9" x14ac:dyDescent="0.25">
      <c r="B229" s="137"/>
    </row>
    <row r="230" spans="2:9" x14ac:dyDescent="0.25">
      <c r="D230" s="133"/>
      <c r="E230" s="134"/>
      <c r="F230" s="133"/>
      <c r="G230" s="134"/>
      <c r="H230" s="134"/>
      <c r="I230" s="134"/>
    </row>
    <row r="231" spans="2:9" x14ac:dyDescent="0.25">
      <c r="B231" s="131"/>
      <c r="D231" s="133"/>
      <c r="E231" s="134"/>
      <c r="F231" s="133"/>
      <c r="G231" s="134"/>
      <c r="H231" s="134"/>
      <c r="I231" s="134"/>
    </row>
    <row r="232" spans="2:9" x14ac:dyDescent="0.25">
      <c r="B232" s="131"/>
      <c r="D232" s="133"/>
      <c r="E232" s="134"/>
      <c r="F232" s="133"/>
      <c r="G232" s="134"/>
      <c r="H232" s="134"/>
      <c r="I232" s="134"/>
    </row>
    <row r="233" spans="2:9" x14ac:dyDescent="0.25">
      <c r="B233" s="131"/>
      <c r="D233" s="133"/>
      <c r="E233" s="134"/>
      <c r="F233" s="133"/>
      <c r="G233" s="134"/>
      <c r="H233" s="134"/>
      <c r="I233" s="134"/>
    </row>
    <row r="234" spans="2:9" x14ac:dyDescent="0.25">
      <c r="B234" s="131"/>
      <c r="D234" s="133"/>
      <c r="E234" s="134"/>
      <c r="F234" s="133"/>
      <c r="G234" s="134"/>
    </row>
    <row r="235" spans="2:9" x14ac:dyDescent="0.25">
      <c r="B235" s="131"/>
      <c r="D235" s="134"/>
      <c r="E235" s="134"/>
      <c r="F235" s="134"/>
      <c r="G235" s="134"/>
    </row>
    <row r="236" spans="2:9" x14ac:dyDescent="0.25">
      <c r="B236" s="131"/>
      <c r="D236" s="133"/>
      <c r="E236" s="134"/>
      <c r="F236" s="133"/>
      <c r="G236" s="134"/>
      <c r="H236" s="134"/>
      <c r="I236" s="134"/>
    </row>
    <row r="237" spans="2:9" x14ac:dyDescent="0.25">
      <c r="B237" s="137"/>
      <c r="D237" s="133"/>
      <c r="E237" s="134"/>
      <c r="F237" s="133"/>
      <c r="G237" s="134"/>
      <c r="H237" s="134"/>
      <c r="I237" s="134"/>
    </row>
    <row r="238" spans="2:9" x14ac:dyDescent="0.25">
      <c r="D238" s="133"/>
      <c r="E238" s="134"/>
      <c r="F238" s="133"/>
      <c r="G238" s="134"/>
      <c r="H238" s="134"/>
      <c r="I238" s="134"/>
    </row>
    <row r="239" spans="2:9" x14ac:dyDescent="0.25">
      <c r="B239" s="131"/>
      <c r="D239" s="133"/>
      <c r="E239" s="134"/>
      <c r="F239" s="133"/>
      <c r="G239" s="134"/>
      <c r="H239" s="134"/>
      <c r="I239" s="134"/>
    </row>
    <row r="240" spans="2:9" x14ac:dyDescent="0.25">
      <c r="B240" s="131"/>
      <c r="D240" s="133"/>
      <c r="E240" s="134"/>
      <c r="F240" s="133"/>
      <c r="G240" s="134"/>
      <c r="H240" s="134"/>
      <c r="I240" s="134"/>
    </row>
    <row r="241" spans="2:9" x14ac:dyDescent="0.25">
      <c r="B241" s="131"/>
      <c r="D241" s="133"/>
      <c r="E241" s="134"/>
      <c r="F241" s="133"/>
      <c r="G241" s="134"/>
      <c r="H241" s="134"/>
      <c r="I241" s="134"/>
    </row>
    <row r="242" spans="2:9" x14ac:dyDescent="0.25">
      <c r="B242" s="131"/>
      <c r="D242" s="133"/>
      <c r="E242" s="134"/>
      <c r="F242" s="133"/>
      <c r="G242" s="134"/>
    </row>
    <row r="243" spans="2:9" x14ac:dyDescent="0.25">
      <c r="B243" s="131"/>
      <c r="D243" s="133"/>
      <c r="E243" s="134"/>
      <c r="F243" s="133"/>
      <c r="G243" s="134"/>
    </row>
    <row r="244" spans="2:9" x14ac:dyDescent="0.25">
      <c r="B244" s="131"/>
      <c r="D244" s="133"/>
      <c r="E244" s="134"/>
      <c r="F244" s="133"/>
      <c r="G244" s="134"/>
    </row>
    <row r="245" spans="2:9" x14ac:dyDescent="0.25">
      <c r="B245" s="137"/>
      <c r="D245" s="139"/>
      <c r="F245" s="139"/>
    </row>
    <row r="246" spans="2:9" x14ac:dyDescent="0.25">
      <c r="B246" s="137"/>
      <c r="D246" s="139"/>
      <c r="F246" s="139"/>
    </row>
    <row r="247" spans="2:9" x14ac:dyDescent="0.25">
      <c r="B247" s="137"/>
      <c r="D247" s="139"/>
      <c r="F247" s="139"/>
    </row>
    <row r="248" spans="2:9" x14ac:dyDescent="0.25">
      <c r="B248" s="137"/>
      <c r="D248" s="139"/>
      <c r="F248" s="139"/>
    </row>
    <row r="249" spans="2:9" x14ac:dyDescent="0.25">
      <c r="B249" s="137"/>
      <c r="D249" s="139"/>
      <c r="F249" s="139"/>
    </row>
    <row r="250" spans="2:9" x14ac:dyDescent="0.25">
      <c r="B250" s="137"/>
      <c r="D250" s="139"/>
      <c r="F250" s="139"/>
    </row>
    <row r="251" spans="2:9" x14ac:dyDescent="0.25">
      <c r="B251" s="137"/>
      <c r="D251" s="139"/>
      <c r="F251" s="139"/>
    </row>
    <row r="252" spans="2:9" x14ac:dyDescent="0.25">
      <c r="B252" s="137"/>
      <c r="D252" s="139"/>
      <c r="F252" s="139"/>
    </row>
    <row r="253" spans="2:9" x14ac:dyDescent="0.25">
      <c r="B253" s="137"/>
      <c r="D253" s="139"/>
      <c r="F253" s="139"/>
    </row>
    <row r="254" spans="2:9" x14ac:dyDescent="0.25">
      <c r="B254" s="137"/>
      <c r="D254" s="139"/>
      <c r="F254" s="139"/>
    </row>
    <row r="255" spans="2:9" x14ac:dyDescent="0.25">
      <c r="B255" s="137"/>
      <c r="D255" s="133"/>
      <c r="E255" s="134"/>
      <c r="F255" s="133"/>
      <c r="G255" s="134"/>
      <c r="H255" s="134"/>
      <c r="I255" s="134"/>
    </row>
    <row r="256" spans="2:9" x14ac:dyDescent="0.25">
      <c r="B256" s="137"/>
      <c r="D256" s="139"/>
      <c r="F256" s="139"/>
    </row>
    <row r="257" spans="2:9" x14ac:dyDescent="0.25">
      <c r="B257" s="137"/>
      <c r="D257" s="139"/>
      <c r="F257" s="139"/>
    </row>
    <row r="258" spans="2:9" x14ac:dyDescent="0.25">
      <c r="B258" s="131"/>
      <c r="D258" s="133"/>
      <c r="E258" s="134"/>
      <c r="F258" s="133"/>
      <c r="G258" s="134"/>
    </row>
    <row r="259" spans="2:9" x14ac:dyDescent="0.25">
      <c r="B259" s="137"/>
      <c r="D259" s="139"/>
      <c r="F259" s="139"/>
    </row>
    <row r="260" spans="2:9" x14ac:dyDescent="0.25">
      <c r="B260" s="137"/>
      <c r="D260" s="139"/>
      <c r="F260" s="139"/>
    </row>
    <row r="261" spans="2:9" x14ac:dyDescent="0.25">
      <c r="B261" s="137"/>
      <c r="D261" s="139"/>
      <c r="F261" s="139"/>
    </row>
    <row r="262" spans="2:9" x14ac:dyDescent="0.25">
      <c r="B262" s="137"/>
      <c r="D262" s="139"/>
      <c r="F262" s="139"/>
    </row>
    <row r="263" spans="2:9" x14ac:dyDescent="0.25">
      <c r="B263" s="137"/>
      <c r="D263" s="139"/>
      <c r="F263" s="139"/>
    </row>
    <row r="264" spans="2:9" x14ac:dyDescent="0.25">
      <c r="B264" s="137"/>
      <c r="D264" s="139"/>
      <c r="F264" s="139"/>
    </row>
    <row r="265" spans="2:9" x14ac:dyDescent="0.25">
      <c r="B265" s="137"/>
      <c r="D265" s="139"/>
      <c r="F265" s="139"/>
    </row>
    <row r="266" spans="2:9" x14ac:dyDescent="0.25">
      <c r="B266" s="137"/>
      <c r="D266" s="139"/>
      <c r="F266" s="139"/>
    </row>
    <row r="267" spans="2:9" x14ac:dyDescent="0.25">
      <c r="B267" s="137"/>
      <c r="D267" s="133"/>
      <c r="E267" s="134"/>
      <c r="F267" s="133"/>
      <c r="G267" s="134"/>
      <c r="H267" s="134"/>
      <c r="I267" s="134"/>
    </row>
    <row r="268" spans="2:9" x14ac:dyDescent="0.25">
      <c r="B268" s="137"/>
      <c r="D268" s="133"/>
      <c r="E268" s="134"/>
      <c r="F268" s="133"/>
      <c r="G268" s="134"/>
      <c r="H268" s="134"/>
      <c r="I268" s="134"/>
    </row>
    <row r="269" spans="2:9" x14ac:dyDescent="0.25">
      <c r="B269" s="137"/>
      <c r="D269" s="139"/>
      <c r="F269" s="139"/>
    </row>
    <row r="270" spans="2:9" x14ac:dyDescent="0.25">
      <c r="B270" s="137"/>
      <c r="D270" s="139"/>
      <c r="F270" s="139"/>
    </row>
    <row r="271" spans="2:9" x14ac:dyDescent="0.25">
      <c r="B271" s="137"/>
      <c r="D271" s="133"/>
      <c r="E271" s="134"/>
      <c r="F271" s="133"/>
      <c r="G271" s="134"/>
      <c r="H271" s="134"/>
      <c r="I271" s="134"/>
    </row>
    <row r="272" spans="2:9" x14ac:dyDescent="0.25">
      <c r="B272" s="137"/>
      <c r="D272" s="139"/>
      <c r="F272" s="139"/>
    </row>
    <row r="273" spans="2:9" x14ac:dyDescent="0.25">
      <c r="B273" s="137"/>
      <c r="D273" s="139"/>
      <c r="F273" s="139"/>
    </row>
    <row r="274" spans="2:9" x14ac:dyDescent="0.25">
      <c r="B274" s="137"/>
      <c r="D274" s="139"/>
      <c r="F274" s="139"/>
    </row>
    <row r="275" spans="2:9" x14ac:dyDescent="0.25">
      <c r="B275" s="137"/>
      <c r="D275" s="139"/>
      <c r="F275" s="139"/>
    </row>
    <row r="276" spans="2:9" x14ac:dyDescent="0.25">
      <c r="B276" s="131"/>
      <c r="D276" s="133"/>
      <c r="E276" s="134"/>
      <c r="F276" s="133"/>
      <c r="G276" s="134"/>
      <c r="H276" s="134"/>
      <c r="I276" s="134"/>
    </row>
    <row r="277" spans="2:9" x14ac:dyDescent="0.25">
      <c r="B277" s="131"/>
      <c r="D277" s="133"/>
      <c r="E277" s="134"/>
      <c r="F277" s="133"/>
      <c r="G277" s="134"/>
      <c r="H277" s="134"/>
      <c r="I277" s="134"/>
    </row>
    <row r="278" spans="2:9" x14ac:dyDescent="0.25">
      <c r="B278" s="137"/>
      <c r="D278" s="139"/>
      <c r="F278" s="139"/>
    </row>
    <row r="279" spans="2:9" x14ac:dyDescent="0.25">
      <c r="B279" s="137"/>
      <c r="D279" s="139"/>
      <c r="F279" s="139"/>
    </row>
    <row r="280" spans="2:9" x14ac:dyDescent="0.25">
      <c r="B280" s="131"/>
      <c r="D280" s="133"/>
      <c r="E280" s="134"/>
      <c r="F280" s="133"/>
      <c r="G280" s="134"/>
    </row>
    <row r="281" spans="2:9" x14ac:dyDescent="0.25">
      <c r="B281" s="137"/>
      <c r="D281" s="139"/>
      <c r="F281" s="139"/>
    </row>
    <row r="282" spans="2:9" x14ac:dyDescent="0.25">
      <c r="B282" s="137"/>
      <c r="D282" s="139"/>
      <c r="F282" s="139"/>
    </row>
    <row r="283" spans="2:9" x14ac:dyDescent="0.25">
      <c r="B283" s="137"/>
      <c r="D283" s="139"/>
      <c r="F283" s="139"/>
    </row>
    <row r="284" spans="2:9" x14ac:dyDescent="0.25">
      <c r="B284" s="137"/>
      <c r="D284" s="139"/>
      <c r="F284" s="139"/>
    </row>
    <row r="285" spans="2:9" x14ac:dyDescent="0.25">
      <c r="B285" s="131"/>
      <c r="D285" s="133"/>
      <c r="E285" s="134"/>
      <c r="F285" s="133"/>
      <c r="G285" s="134"/>
    </row>
    <row r="286" spans="2:9" x14ac:dyDescent="0.25">
      <c r="B286" s="131"/>
      <c r="D286" s="133"/>
      <c r="E286" s="134"/>
      <c r="F286" s="133"/>
      <c r="G286" s="134"/>
    </row>
    <row r="287" spans="2:9" x14ac:dyDescent="0.25">
      <c r="B287" s="137"/>
      <c r="D287" s="139"/>
      <c r="F287" s="139"/>
    </row>
    <row r="288" spans="2:9" x14ac:dyDescent="0.25">
      <c r="B288" s="137"/>
      <c r="D288" s="139"/>
      <c r="F288" s="139"/>
    </row>
    <row r="289" spans="2:9" x14ac:dyDescent="0.25">
      <c r="B289" s="137"/>
      <c r="D289" s="139"/>
      <c r="F289" s="139"/>
    </row>
    <row r="290" spans="2:9" x14ac:dyDescent="0.25">
      <c r="B290" s="137"/>
      <c r="D290" s="139"/>
      <c r="F290" s="139"/>
    </row>
    <row r="291" spans="2:9" x14ac:dyDescent="0.25">
      <c r="B291" s="137"/>
      <c r="D291" s="139"/>
      <c r="F291" s="139"/>
    </row>
    <row r="292" spans="2:9" x14ac:dyDescent="0.25">
      <c r="B292" s="137"/>
      <c r="D292" s="139"/>
      <c r="F292" s="139"/>
    </row>
    <row r="293" spans="2:9" x14ac:dyDescent="0.25">
      <c r="B293" s="137"/>
      <c r="D293" s="133"/>
      <c r="E293" s="134"/>
      <c r="F293" s="133"/>
      <c r="G293" s="134"/>
      <c r="H293" s="134"/>
      <c r="I293" s="134"/>
    </row>
    <row r="294" spans="2:9" x14ac:dyDescent="0.25">
      <c r="B294" s="137"/>
      <c r="D294" s="139"/>
      <c r="F294" s="139"/>
    </row>
    <row r="295" spans="2:9" x14ac:dyDescent="0.25">
      <c r="B295" s="137"/>
      <c r="D295" s="139"/>
      <c r="F295" s="139"/>
    </row>
    <row r="296" spans="2:9" x14ac:dyDescent="0.25">
      <c r="B296" s="137"/>
      <c r="D296" s="139"/>
      <c r="F296" s="139"/>
    </row>
    <row r="297" spans="2:9" x14ac:dyDescent="0.25">
      <c r="B297" s="137"/>
      <c r="D297" s="139"/>
      <c r="F297" s="139"/>
    </row>
    <row r="298" spans="2:9" x14ac:dyDescent="0.25">
      <c r="B298" s="137"/>
      <c r="D298" s="139"/>
      <c r="F298" s="139"/>
    </row>
    <row r="299" spans="2:9" x14ac:dyDescent="0.25">
      <c r="B299" s="137"/>
      <c r="D299" s="139"/>
      <c r="F299" s="139"/>
    </row>
    <row r="300" spans="2:9" x14ac:dyDescent="0.25">
      <c r="B300" s="137"/>
      <c r="D300" s="139"/>
      <c r="F300" s="139"/>
    </row>
    <row r="301" spans="2:9" x14ac:dyDescent="0.25">
      <c r="B301" s="137"/>
      <c r="D301" s="139"/>
      <c r="F301" s="139"/>
    </row>
    <row r="302" spans="2:9" x14ac:dyDescent="0.25">
      <c r="B302" s="131"/>
      <c r="D302" s="133"/>
      <c r="E302" s="134"/>
      <c r="F302" s="133"/>
      <c r="G302" s="134"/>
    </row>
    <row r="303" spans="2:9" x14ac:dyDescent="0.25">
      <c r="B303" s="137"/>
      <c r="D303" s="139"/>
      <c r="F303" s="139"/>
    </row>
    <row r="304" spans="2:9" x14ac:dyDescent="0.25">
      <c r="B304" s="137"/>
      <c r="D304" s="139"/>
      <c r="F304" s="139"/>
    </row>
    <row r="305" spans="2:9" x14ac:dyDescent="0.25">
      <c r="B305" s="137"/>
      <c r="D305" s="139"/>
      <c r="F305" s="139"/>
    </row>
    <row r="306" spans="2:9" x14ac:dyDescent="0.25">
      <c r="B306" s="137"/>
      <c r="D306" s="139"/>
      <c r="F306" s="139"/>
    </row>
    <row r="307" spans="2:9" x14ac:dyDescent="0.25">
      <c r="B307" s="137"/>
      <c r="D307" s="139"/>
      <c r="F307" s="139"/>
    </row>
    <row r="308" spans="2:9" x14ac:dyDescent="0.25">
      <c r="B308" s="137"/>
    </row>
    <row r="309" spans="2:9" x14ac:dyDescent="0.25">
      <c r="B309" s="137"/>
      <c r="D309" s="133"/>
      <c r="E309" s="134"/>
      <c r="F309" s="133"/>
      <c r="G309" s="134"/>
      <c r="H309" s="134"/>
      <c r="I309" s="134"/>
    </row>
    <row r="310" spans="2:9" x14ac:dyDescent="0.25">
      <c r="B310" s="137"/>
      <c r="D310" s="133"/>
      <c r="E310" s="134"/>
      <c r="F310" s="133"/>
      <c r="G310" s="134"/>
      <c r="H310" s="134"/>
      <c r="I310" s="134"/>
    </row>
    <row r="311" spans="2:9" x14ac:dyDescent="0.25">
      <c r="B311" s="137"/>
      <c r="D311" s="133"/>
      <c r="E311" s="134"/>
      <c r="F311" s="133"/>
      <c r="G311" s="134"/>
      <c r="H311" s="134"/>
      <c r="I311" s="134"/>
    </row>
    <row r="312" spans="2:9" x14ac:dyDescent="0.25">
      <c r="B312" s="137"/>
      <c r="D312" s="133"/>
      <c r="E312" s="134"/>
      <c r="F312" s="133"/>
      <c r="G312" s="134"/>
      <c r="H312" s="134"/>
      <c r="I312" s="134"/>
    </row>
    <row r="313" spans="2:9" x14ac:dyDescent="0.25">
      <c r="B313" s="137"/>
      <c r="D313" s="139"/>
      <c r="F313" s="139"/>
    </row>
    <row r="314" spans="2:9" x14ac:dyDescent="0.25">
      <c r="B314" s="137"/>
      <c r="D314" s="133"/>
      <c r="E314" s="134"/>
      <c r="F314" s="133"/>
      <c r="G314" s="134"/>
      <c r="H314" s="134"/>
      <c r="I314" s="134"/>
    </row>
    <row r="315" spans="2:9" x14ac:dyDescent="0.25">
      <c r="B315" s="137"/>
      <c r="D315" s="139"/>
      <c r="F315" s="139"/>
    </row>
    <row r="316" spans="2:9" x14ac:dyDescent="0.25">
      <c r="B316" s="137"/>
      <c r="D316" s="139"/>
      <c r="F316" s="139"/>
    </row>
    <row r="317" spans="2:9" x14ac:dyDescent="0.25">
      <c r="B317" s="137"/>
      <c r="D317" s="133"/>
      <c r="E317" s="134"/>
      <c r="F317" s="133"/>
      <c r="G317" s="134"/>
      <c r="H317" s="134"/>
      <c r="I317" s="134"/>
    </row>
    <row r="318" spans="2:9" x14ac:dyDescent="0.25">
      <c r="B318" s="137"/>
      <c r="D318" s="139"/>
      <c r="F318" s="139"/>
    </row>
    <row r="319" spans="2:9" x14ac:dyDescent="0.25">
      <c r="B319" s="137"/>
      <c r="D319" s="133"/>
      <c r="E319" s="134"/>
      <c r="F319" s="133"/>
      <c r="G319" s="134"/>
      <c r="H319" s="134"/>
      <c r="I319" s="134"/>
    </row>
    <row r="320" spans="2:9" x14ac:dyDescent="0.25">
      <c r="B320" s="137"/>
      <c r="D320" s="139"/>
      <c r="F320" s="139"/>
    </row>
    <row r="321" spans="2:9" x14ac:dyDescent="0.25">
      <c r="D321" s="133"/>
      <c r="E321" s="134"/>
      <c r="F321" s="133"/>
      <c r="G321" s="134"/>
      <c r="H321" s="134"/>
      <c r="I321" s="134"/>
    </row>
    <row r="322" spans="2:9" x14ac:dyDescent="0.25">
      <c r="B322" s="131"/>
      <c r="D322" s="133"/>
      <c r="E322" s="134"/>
      <c r="F322" s="133"/>
      <c r="G322" s="134"/>
    </row>
    <row r="323" spans="2:9" x14ac:dyDescent="0.25">
      <c r="B323" s="131"/>
      <c r="D323" s="133"/>
      <c r="E323" s="134"/>
      <c r="F323" s="133"/>
      <c r="G323" s="134"/>
      <c r="H323" s="134"/>
      <c r="I323" s="134"/>
    </row>
    <row r="324" spans="2:9" x14ac:dyDescent="0.25">
      <c r="B324" s="131"/>
      <c r="D324" s="133"/>
      <c r="E324" s="134"/>
      <c r="F324" s="133"/>
      <c r="G324" s="134"/>
    </row>
    <row r="325" spans="2:9" x14ac:dyDescent="0.25">
      <c r="B325" s="131"/>
      <c r="D325" s="133"/>
      <c r="E325" s="134"/>
      <c r="F325" s="133"/>
      <c r="G325" s="134"/>
    </row>
    <row r="326" spans="2:9" x14ac:dyDescent="0.25">
      <c r="B326" s="137"/>
      <c r="D326" s="133"/>
      <c r="E326" s="134"/>
      <c r="F326" s="133"/>
      <c r="G326" s="134"/>
      <c r="H326" s="134"/>
      <c r="I326" s="134"/>
    </row>
    <row r="327" spans="2:9" x14ac:dyDescent="0.25">
      <c r="B327" s="131"/>
      <c r="D327" s="133"/>
      <c r="E327" s="134"/>
      <c r="F327" s="133"/>
      <c r="G327" s="134"/>
    </row>
    <row r="328" spans="2:9" x14ac:dyDescent="0.25">
      <c r="B328" s="137"/>
      <c r="D328" s="133"/>
      <c r="E328" s="134"/>
      <c r="F328" s="133"/>
      <c r="G328" s="134"/>
      <c r="H328" s="134"/>
      <c r="I328" s="134"/>
    </row>
    <row r="329" spans="2:9" x14ac:dyDescent="0.25">
      <c r="B329" s="137"/>
      <c r="D329" s="139"/>
      <c r="F329" s="139"/>
    </row>
    <row r="330" spans="2:9" x14ac:dyDescent="0.25">
      <c r="B330" s="131"/>
      <c r="D330" s="133"/>
      <c r="E330" s="134"/>
      <c r="F330" s="133"/>
      <c r="G330" s="134"/>
      <c r="H330" s="134"/>
      <c r="I330" s="134"/>
    </row>
    <row r="331" spans="2:9" x14ac:dyDescent="0.25">
      <c r="B331" s="137"/>
      <c r="D331" s="139"/>
      <c r="F331" s="139"/>
    </row>
    <row r="332" spans="2:9" x14ac:dyDescent="0.25">
      <c r="B332" s="131"/>
      <c r="D332" s="133"/>
      <c r="E332" s="134"/>
      <c r="F332" s="133"/>
      <c r="G332" s="134"/>
      <c r="H332" s="134"/>
      <c r="I332" s="134"/>
    </row>
    <row r="333" spans="2:9" x14ac:dyDescent="0.25">
      <c r="B333" s="137"/>
      <c r="D333" s="139"/>
      <c r="F333" s="139"/>
    </row>
    <row r="334" spans="2:9" x14ac:dyDescent="0.25">
      <c r="B334" s="131"/>
      <c r="D334" s="133"/>
      <c r="E334" s="134"/>
      <c r="F334" s="133"/>
      <c r="G334" s="134"/>
    </row>
    <row r="335" spans="2:9" x14ac:dyDescent="0.25">
      <c r="B335" s="137"/>
      <c r="D335" s="133"/>
      <c r="E335" s="134"/>
      <c r="F335" s="133"/>
      <c r="G335" s="134"/>
      <c r="H335" s="134"/>
      <c r="I335" s="134"/>
    </row>
    <row r="336" spans="2:9" x14ac:dyDescent="0.25">
      <c r="B336" s="131"/>
      <c r="D336" s="133"/>
      <c r="E336" s="134"/>
      <c r="F336" s="133"/>
      <c r="G336" s="134"/>
    </row>
    <row r="337" spans="2:9" x14ac:dyDescent="0.25">
      <c r="B337" s="137"/>
      <c r="D337" s="133"/>
      <c r="E337" s="134"/>
      <c r="F337" s="133"/>
      <c r="G337" s="134"/>
      <c r="H337" s="134"/>
      <c r="I337" s="134"/>
    </row>
    <row r="338" spans="2:9" x14ac:dyDescent="0.25">
      <c r="B338" s="137"/>
      <c r="D338" s="139"/>
      <c r="F338" s="139"/>
    </row>
    <row r="339" spans="2:9" x14ac:dyDescent="0.25">
      <c r="B339" s="131"/>
      <c r="D339" s="133"/>
      <c r="E339" s="134"/>
      <c r="F339" s="133"/>
      <c r="G339" s="134"/>
      <c r="H339" s="134"/>
      <c r="I339" s="134"/>
    </row>
    <row r="340" spans="2:9" x14ac:dyDescent="0.25">
      <c r="B340" s="137"/>
      <c r="D340" s="139"/>
      <c r="F340" s="139"/>
    </row>
    <row r="341" spans="2:9" x14ac:dyDescent="0.25">
      <c r="B341" s="131"/>
      <c r="D341" s="133"/>
      <c r="E341" s="134"/>
      <c r="F341" s="133"/>
      <c r="G341" s="134"/>
      <c r="H341" s="134"/>
      <c r="I341" s="134"/>
    </row>
    <row r="342" spans="2:9" x14ac:dyDescent="0.25">
      <c r="B342" s="137"/>
      <c r="D342" s="139"/>
      <c r="F342" s="139"/>
    </row>
    <row r="343" spans="2:9" x14ac:dyDescent="0.25">
      <c r="B343" s="131"/>
      <c r="D343" s="133"/>
      <c r="E343" s="134"/>
      <c r="F343" s="133"/>
      <c r="G343" s="134"/>
      <c r="H343" s="134"/>
      <c r="I343" s="134"/>
    </row>
    <row r="344" spans="2:9" x14ac:dyDescent="0.25">
      <c r="B344" s="137"/>
      <c r="D344" s="133"/>
      <c r="E344" s="134"/>
      <c r="F344" s="133"/>
      <c r="G344" s="134"/>
      <c r="H344" s="134"/>
      <c r="I344" s="134"/>
    </row>
    <row r="345" spans="2:9" x14ac:dyDescent="0.25">
      <c r="B345" s="131"/>
      <c r="D345" s="133"/>
      <c r="E345" s="134"/>
      <c r="F345" s="133"/>
      <c r="G345" s="134"/>
    </row>
    <row r="346" spans="2:9" x14ac:dyDescent="0.25">
      <c r="B346" s="137"/>
    </row>
    <row r="347" spans="2:9" x14ac:dyDescent="0.25">
      <c r="B347" s="137"/>
      <c r="D347" s="133"/>
      <c r="E347" s="134"/>
      <c r="F347" s="133"/>
      <c r="G347" s="134"/>
      <c r="H347" s="134"/>
      <c r="I347" s="134"/>
    </row>
    <row r="348" spans="2:9" x14ac:dyDescent="0.25">
      <c r="B348" s="131"/>
      <c r="D348" s="133"/>
      <c r="E348" s="134"/>
      <c r="F348" s="133"/>
      <c r="G348" s="134"/>
      <c r="H348" s="134"/>
      <c r="I348" s="134"/>
    </row>
    <row r="349" spans="2:9" x14ac:dyDescent="0.25">
      <c r="B349" s="137"/>
      <c r="D349" s="133"/>
      <c r="E349" s="134"/>
      <c r="F349" s="133"/>
      <c r="G349" s="134"/>
      <c r="H349" s="134"/>
      <c r="I349" s="134"/>
    </row>
    <row r="350" spans="2:9" x14ac:dyDescent="0.25">
      <c r="B350" s="131"/>
      <c r="D350" s="133"/>
      <c r="E350" s="134"/>
      <c r="F350" s="133"/>
      <c r="G350" s="134"/>
      <c r="H350" s="134"/>
      <c r="I350" s="134"/>
    </row>
    <row r="351" spans="2:9" x14ac:dyDescent="0.25">
      <c r="B351" s="137"/>
      <c r="D351" s="133"/>
      <c r="E351" s="134"/>
      <c r="F351" s="133"/>
      <c r="G351" s="134"/>
      <c r="H351" s="134"/>
      <c r="I351" s="134"/>
    </row>
    <row r="352" spans="2:9" x14ac:dyDescent="0.25">
      <c r="B352" s="131"/>
      <c r="D352" s="133"/>
      <c r="E352" s="134"/>
      <c r="F352" s="133"/>
      <c r="G352" s="134"/>
      <c r="H352" s="134"/>
      <c r="I352" s="134"/>
    </row>
    <row r="353" spans="2:9" x14ac:dyDescent="0.25">
      <c r="B353" s="137"/>
      <c r="D353" s="139"/>
      <c r="F353" s="139"/>
    </row>
    <row r="354" spans="2:9" x14ac:dyDescent="0.25">
      <c r="B354" s="131"/>
      <c r="D354" s="133"/>
      <c r="E354" s="134"/>
      <c r="F354" s="133"/>
      <c r="G354" s="134"/>
      <c r="H354" s="134"/>
      <c r="I354" s="134"/>
    </row>
    <row r="355" spans="2:9" x14ac:dyDescent="0.25">
      <c r="B355" s="137"/>
      <c r="D355" s="139"/>
      <c r="F355" s="139"/>
    </row>
    <row r="356" spans="2:9" x14ac:dyDescent="0.25">
      <c r="B356" s="131"/>
      <c r="D356" s="133"/>
      <c r="E356" s="134"/>
      <c r="F356" s="133"/>
      <c r="G356" s="134"/>
      <c r="H356" s="134"/>
      <c r="I356" s="134"/>
    </row>
    <row r="357" spans="2:9" x14ac:dyDescent="0.25">
      <c r="B357" s="137"/>
      <c r="D357" s="139"/>
      <c r="F357" s="139"/>
    </row>
    <row r="358" spans="2:9" x14ac:dyDescent="0.25">
      <c r="B358" s="131"/>
      <c r="D358" s="133"/>
      <c r="E358" s="134"/>
      <c r="F358" s="133"/>
      <c r="G358" s="134"/>
      <c r="H358" s="134"/>
      <c r="I358" s="134"/>
    </row>
    <row r="359" spans="2:9" x14ac:dyDescent="0.25">
      <c r="B359" s="131"/>
      <c r="D359" s="133"/>
      <c r="E359" s="134"/>
      <c r="F359" s="133"/>
      <c r="G359" s="134"/>
    </row>
    <row r="360" spans="2:9" x14ac:dyDescent="0.25">
      <c r="B360" s="137"/>
      <c r="D360" s="133"/>
      <c r="E360" s="134"/>
      <c r="F360" s="133"/>
      <c r="G360" s="134"/>
      <c r="H360" s="134"/>
      <c r="I360" s="134"/>
    </row>
    <row r="361" spans="2:9" x14ac:dyDescent="0.25">
      <c r="D361" s="139"/>
      <c r="F361" s="139"/>
    </row>
    <row r="362" spans="2:9" x14ac:dyDescent="0.25">
      <c r="B362" s="131"/>
      <c r="D362" s="133"/>
      <c r="E362" s="134"/>
      <c r="F362" s="133"/>
      <c r="G362" s="134"/>
      <c r="H362" s="134"/>
      <c r="I362" s="134"/>
    </row>
    <row r="363" spans="2:9" x14ac:dyDescent="0.25">
      <c r="B363" s="131"/>
      <c r="D363" s="133"/>
      <c r="E363" s="134"/>
      <c r="F363" s="133"/>
      <c r="G363" s="134"/>
    </row>
    <row r="364" spans="2:9" x14ac:dyDescent="0.25">
      <c r="B364" s="131"/>
      <c r="D364" s="133"/>
      <c r="E364" s="134"/>
      <c r="F364" s="133"/>
      <c r="G364" s="134"/>
      <c r="H364" s="134"/>
      <c r="I364" s="134"/>
    </row>
    <row r="365" spans="2:9" x14ac:dyDescent="0.25">
      <c r="B365" s="131"/>
      <c r="D365" s="133"/>
      <c r="E365" s="134"/>
      <c r="F365" s="133"/>
      <c r="G365" s="134"/>
    </row>
    <row r="366" spans="2:9" x14ac:dyDescent="0.25">
      <c r="B366" s="131"/>
      <c r="D366" s="133"/>
      <c r="E366" s="134"/>
      <c r="F366" s="133"/>
      <c r="G366" s="134"/>
    </row>
    <row r="367" spans="2:9" x14ac:dyDescent="0.25">
      <c r="B367" s="131"/>
      <c r="D367" s="133"/>
      <c r="E367" s="134"/>
      <c r="F367" s="133"/>
      <c r="G367" s="134"/>
    </row>
    <row r="368" spans="2:9" x14ac:dyDescent="0.25">
      <c r="B368" s="137"/>
      <c r="D368" s="133"/>
      <c r="E368" s="134"/>
      <c r="F368" s="133"/>
      <c r="G368" s="134"/>
      <c r="H368" s="134"/>
      <c r="I368" s="134"/>
    </row>
    <row r="369" spans="2:9" x14ac:dyDescent="0.25">
      <c r="B369" s="131"/>
      <c r="D369" s="133"/>
      <c r="E369" s="134"/>
      <c r="F369" s="133"/>
      <c r="G369" s="134"/>
      <c r="H369" s="134"/>
      <c r="I369" s="134"/>
    </row>
    <row r="370" spans="2:9" x14ac:dyDescent="0.25">
      <c r="B370" s="137"/>
      <c r="D370" s="139"/>
      <c r="F370" s="139"/>
    </row>
    <row r="371" spans="2:9" x14ac:dyDescent="0.25">
      <c r="B371" s="131"/>
      <c r="D371" s="133"/>
      <c r="E371" s="134"/>
      <c r="F371" s="133"/>
      <c r="G371" s="134"/>
      <c r="H371" s="134"/>
      <c r="I371" s="134"/>
    </row>
    <row r="372" spans="2:9" x14ac:dyDescent="0.25">
      <c r="B372" s="137"/>
      <c r="D372" s="139"/>
      <c r="F372" s="139"/>
    </row>
    <row r="373" spans="2:9" x14ac:dyDescent="0.25">
      <c r="B373" s="131"/>
      <c r="D373" s="133"/>
      <c r="E373" s="134"/>
      <c r="F373" s="133"/>
      <c r="G373" s="134"/>
      <c r="H373" s="134"/>
      <c r="I373" s="134"/>
    </row>
    <row r="374" spans="2:9" x14ac:dyDescent="0.25">
      <c r="B374" s="137"/>
      <c r="D374" s="139"/>
      <c r="F374" s="139"/>
    </row>
    <row r="375" spans="2:9" x14ac:dyDescent="0.25">
      <c r="B375" s="131"/>
      <c r="D375" s="133"/>
      <c r="E375" s="134"/>
      <c r="F375" s="133"/>
      <c r="G375" s="134"/>
    </row>
    <row r="376" spans="2:9" x14ac:dyDescent="0.25">
      <c r="B376" s="137"/>
      <c r="D376" s="139"/>
      <c r="F376" s="139"/>
    </row>
    <row r="377" spans="2:9" x14ac:dyDescent="0.25">
      <c r="B377" s="131"/>
      <c r="D377" s="133"/>
      <c r="E377" s="134"/>
      <c r="F377" s="133"/>
      <c r="G377" s="134"/>
      <c r="H377" s="134"/>
      <c r="I377" s="134"/>
    </row>
    <row r="378" spans="2:9" x14ac:dyDescent="0.25">
      <c r="B378" s="137"/>
      <c r="D378" s="133"/>
      <c r="E378" s="134"/>
      <c r="F378" s="133"/>
      <c r="G378" s="134"/>
      <c r="H378" s="134"/>
      <c r="I378" s="134"/>
    </row>
    <row r="379" spans="2:9" x14ac:dyDescent="0.25">
      <c r="B379" s="131"/>
      <c r="D379" s="133"/>
      <c r="E379" s="134"/>
      <c r="F379" s="133"/>
      <c r="G379" s="134"/>
    </row>
    <row r="380" spans="2:9" x14ac:dyDescent="0.25">
      <c r="B380" s="137"/>
      <c r="D380" s="133"/>
      <c r="E380" s="134"/>
      <c r="F380" s="133"/>
      <c r="G380" s="134"/>
      <c r="H380" s="134"/>
      <c r="I380" s="134"/>
    </row>
    <row r="381" spans="2:9" x14ac:dyDescent="0.25">
      <c r="B381" s="137"/>
      <c r="D381" s="139"/>
      <c r="F381" s="139"/>
    </row>
    <row r="382" spans="2:9" x14ac:dyDescent="0.25">
      <c r="B382" s="137"/>
      <c r="D382" s="133"/>
      <c r="E382" s="134"/>
      <c r="F382" s="133"/>
      <c r="G382" s="134"/>
      <c r="H382" s="134"/>
      <c r="I382" s="134"/>
    </row>
    <row r="383" spans="2:9" x14ac:dyDescent="0.25">
      <c r="B383" s="131"/>
      <c r="D383" s="133"/>
      <c r="E383" s="134"/>
      <c r="F383" s="133"/>
      <c r="G383" s="134"/>
    </row>
    <row r="384" spans="2:9" x14ac:dyDescent="0.25">
      <c r="B384" s="131"/>
      <c r="D384" s="133"/>
      <c r="E384" s="134"/>
      <c r="F384" s="133"/>
      <c r="G384" s="134"/>
      <c r="H384" s="134"/>
      <c r="I384" s="134"/>
    </row>
    <row r="385" spans="2:9" x14ac:dyDescent="0.25">
      <c r="B385" s="137"/>
      <c r="D385" s="139"/>
      <c r="F385" s="139"/>
    </row>
    <row r="386" spans="2:9" x14ac:dyDescent="0.25">
      <c r="B386" s="131"/>
      <c r="D386" s="133"/>
      <c r="E386" s="134"/>
      <c r="F386" s="133"/>
      <c r="G386" s="134"/>
      <c r="H386" s="134"/>
      <c r="I386" s="134"/>
    </row>
    <row r="387" spans="2:9" x14ac:dyDescent="0.25">
      <c r="B387" s="137"/>
      <c r="D387" s="139"/>
      <c r="F387" s="139"/>
    </row>
    <row r="388" spans="2:9" x14ac:dyDescent="0.25">
      <c r="B388" s="131"/>
      <c r="D388" s="133"/>
      <c r="E388" s="134"/>
      <c r="F388" s="133"/>
      <c r="G388" s="134"/>
      <c r="H388" s="134"/>
      <c r="I388" s="134"/>
    </row>
    <row r="389" spans="2:9" x14ac:dyDescent="0.25">
      <c r="B389" s="137"/>
      <c r="D389" s="139"/>
      <c r="F389" s="139"/>
    </row>
    <row r="390" spans="2:9" x14ac:dyDescent="0.25">
      <c r="B390" s="137"/>
      <c r="D390" s="133"/>
      <c r="E390" s="134"/>
      <c r="F390" s="133"/>
      <c r="G390" s="134"/>
      <c r="H390" s="134"/>
      <c r="I390" s="134"/>
    </row>
    <row r="391" spans="2:9" x14ac:dyDescent="0.25">
      <c r="B391" s="137"/>
      <c r="D391" s="139"/>
      <c r="F391" s="139"/>
    </row>
    <row r="392" spans="2:9" x14ac:dyDescent="0.25">
      <c r="B392" s="131"/>
      <c r="D392" s="133"/>
      <c r="E392" s="134"/>
      <c r="F392" s="133"/>
      <c r="G392" s="134"/>
      <c r="H392" s="134"/>
      <c r="I392" s="134"/>
    </row>
    <row r="393" spans="2:9" x14ac:dyDescent="0.25">
      <c r="B393" s="131"/>
      <c r="D393" s="133"/>
      <c r="E393" s="134"/>
      <c r="F393" s="133"/>
      <c r="G393" s="134"/>
    </row>
    <row r="394" spans="2:9" x14ac:dyDescent="0.25">
      <c r="B394" s="137"/>
      <c r="D394" s="139"/>
      <c r="F394" s="139"/>
    </row>
    <row r="395" spans="2:9" x14ac:dyDescent="0.25">
      <c r="B395" s="131"/>
      <c r="D395" s="133"/>
      <c r="E395" s="134"/>
      <c r="F395" s="133"/>
      <c r="G395" s="134"/>
    </row>
    <row r="396" spans="2:9" x14ac:dyDescent="0.25">
      <c r="B396" s="137"/>
    </row>
    <row r="397" spans="2:9" x14ac:dyDescent="0.25">
      <c r="B397" s="131"/>
      <c r="D397" s="133"/>
      <c r="E397" s="134"/>
      <c r="F397" s="133"/>
      <c r="G397" s="134"/>
      <c r="H397" s="134"/>
      <c r="I397" s="134"/>
    </row>
    <row r="398" spans="2:9" x14ac:dyDescent="0.25">
      <c r="B398" s="137"/>
      <c r="D398" s="133"/>
      <c r="E398" s="134"/>
      <c r="F398" s="133"/>
      <c r="G398" s="134"/>
      <c r="H398" s="134"/>
      <c r="I398" s="134"/>
    </row>
    <row r="399" spans="2:9" x14ac:dyDescent="0.25">
      <c r="B399" s="131"/>
      <c r="D399" s="133"/>
      <c r="E399" s="134"/>
      <c r="F399" s="133"/>
      <c r="G399" s="134"/>
      <c r="H399" s="134"/>
      <c r="I399" s="134"/>
    </row>
    <row r="400" spans="2:9" x14ac:dyDescent="0.25">
      <c r="B400" s="137"/>
      <c r="D400" s="133"/>
      <c r="E400" s="134"/>
      <c r="F400" s="133"/>
      <c r="G400" s="134"/>
      <c r="H400" s="134"/>
      <c r="I400" s="134"/>
    </row>
    <row r="401" spans="2:9" x14ac:dyDescent="0.25">
      <c r="B401" s="131"/>
      <c r="D401" s="133"/>
      <c r="E401" s="134"/>
      <c r="F401" s="133"/>
      <c r="G401" s="134"/>
    </row>
    <row r="402" spans="2:9" x14ac:dyDescent="0.25">
      <c r="B402" s="137"/>
    </row>
    <row r="403" spans="2:9" x14ac:dyDescent="0.25">
      <c r="B403" s="131"/>
      <c r="D403" s="133"/>
      <c r="E403" s="134"/>
      <c r="F403" s="133"/>
      <c r="G403" s="134"/>
      <c r="H403" s="134"/>
      <c r="I403" s="134"/>
    </row>
    <row r="404" spans="2:9" x14ac:dyDescent="0.25">
      <c r="B404" s="137"/>
      <c r="D404" s="133"/>
      <c r="E404" s="134"/>
      <c r="F404" s="133"/>
      <c r="G404" s="134"/>
      <c r="H404" s="134"/>
      <c r="I404" s="134"/>
    </row>
    <row r="405" spans="2:9" x14ac:dyDescent="0.25">
      <c r="B405" s="131"/>
      <c r="D405" s="133"/>
      <c r="E405" s="134"/>
      <c r="F405" s="133"/>
      <c r="G405" s="134"/>
      <c r="H405" s="134"/>
      <c r="I405" s="134"/>
    </row>
    <row r="406" spans="2:9" x14ac:dyDescent="0.25">
      <c r="B406" s="137"/>
      <c r="D406" s="133"/>
      <c r="E406" s="134"/>
      <c r="F406" s="133"/>
      <c r="G406" s="134"/>
      <c r="H406" s="134"/>
      <c r="I406" s="134"/>
    </row>
    <row r="407" spans="2:9" x14ac:dyDescent="0.25">
      <c r="B407" s="131"/>
      <c r="D407" s="133"/>
      <c r="E407" s="134"/>
      <c r="F407" s="133"/>
      <c r="G407" s="134"/>
    </row>
    <row r="408" spans="2:9" x14ac:dyDescent="0.25">
      <c r="B408" s="137"/>
    </row>
    <row r="409" spans="2:9" x14ac:dyDescent="0.25">
      <c r="B409" s="137"/>
      <c r="D409" s="133"/>
      <c r="E409" s="134"/>
      <c r="F409" s="133"/>
      <c r="G409" s="134"/>
      <c r="H409" s="134"/>
      <c r="I409" s="134"/>
    </row>
    <row r="410" spans="2:9" x14ac:dyDescent="0.25">
      <c r="B410" s="137"/>
      <c r="D410" s="133"/>
      <c r="E410" s="134"/>
      <c r="F410" s="133"/>
      <c r="G410" s="134"/>
      <c r="H410" s="134"/>
      <c r="I410" s="134"/>
    </row>
    <row r="411" spans="2:9" x14ac:dyDescent="0.25">
      <c r="D411" s="133"/>
      <c r="E411" s="134"/>
      <c r="F411" s="133"/>
      <c r="G411" s="134"/>
      <c r="H411" s="134"/>
      <c r="I411" s="134"/>
    </row>
    <row r="412" spans="2:9" x14ac:dyDescent="0.25">
      <c r="B412" s="131"/>
      <c r="D412" s="133"/>
      <c r="E412" s="134"/>
      <c r="F412" s="133"/>
      <c r="G412" s="134"/>
      <c r="H412" s="134"/>
      <c r="I412" s="134"/>
    </row>
    <row r="413" spans="2:9" x14ac:dyDescent="0.25">
      <c r="B413" s="131"/>
      <c r="D413" s="133"/>
      <c r="E413" s="134"/>
      <c r="F413" s="133"/>
      <c r="G413" s="134"/>
      <c r="H413" s="134"/>
      <c r="I413" s="134"/>
    </row>
    <row r="414" spans="2:9" x14ac:dyDescent="0.25">
      <c r="B414" s="131"/>
      <c r="D414" s="133"/>
      <c r="E414" s="134"/>
      <c r="F414" s="133"/>
      <c r="G414" s="134"/>
      <c r="H414" s="134"/>
      <c r="I414" s="134"/>
    </row>
    <row r="415" spans="2:9" x14ac:dyDescent="0.25">
      <c r="B415" s="131"/>
      <c r="D415" s="133"/>
      <c r="E415" s="134"/>
      <c r="F415" s="133"/>
      <c r="G415" s="134"/>
    </row>
    <row r="416" spans="2:9" x14ac:dyDescent="0.25">
      <c r="B416" s="137"/>
      <c r="D416" s="139"/>
      <c r="F416" s="139"/>
    </row>
    <row r="417" spans="2:9" x14ac:dyDescent="0.25">
      <c r="D417" s="139"/>
      <c r="F417" s="139"/>
    </row>
    <row r="418" spans="2:9" x14ac:dyDescent="0.25">
      <c r="B418" s="131"/>
      <c r="D418" s="133"/>
      <c r="E418" s="134"/>
      <c r="F418" s="133"/>
      <c r="G418" s="134"/>
    </row>
    <row r="419" spans="2:9" x14ac:dyDescent="0.25">
      <c r="B419" s="131"/>
      <c r="D419" s="133"/>
      <c r="E419" s="134"/>
      <c r="F419" s="133"/>
      <c r="G419" s="134"/>
    </row>
    <row r="420" spans="2:9" x14ac:dyDescent="0.25">
      <c r="B420" s="131"/>
      <c r="D420" s="133"/>
      <c r="E420" s="134"/>
      <c r="F420" s="133"/>
      <c r="G420" s="134"/>
    </row>
    <row r="421" spans="2:9" x14ac:dyDescent="0.25">
      <c r="B421" s="131"/>
      <c r="D421" s="133"/>
      <c r="E421" s="134"/>
      <c r="F421" s="133"/>
      <c r="G421" s="134"/>
      <c r="H421" s="134"/>
      <c r="I421" s="134"/>
    </row>
    <row r="422" spans="2:9" x14ac:dyDescent="0.25">
      <c r="B422" s="137"/>
      <c r="D422" s="139"/>
      <c r="F422" s="139"/>
    </row>
    <row r="423" spans="2:9" x14ac:dyDescent="0.25">
      <c r="D423" s="139"/>
      <c r="F423" s="139"/>
    </row>
    <row r="424" spans="2:9" x14ac:dyDescent="0.25">
      <c r="B424" s="131"/>
      <c r="D424" s="133"/>
      <c r="E424" s="134"/>
      <c r="F424" s="133"/>
      <c r="G424" s="134"/>
    </row>
    <row r="425" spans="2:9" x14ac:dyDescent="0.25">
      <c r="B425" s="131"/>
      <c r="D425" s="133"/>
      <c r="E425" s="134"/>
      <c r="F425" s="133"/>
      <c r="G425" s="134"/>
      <c r="H425" s="134"/>
      <c r="I425" s="134"/>
    </row>
    <row r="426" spans="2:9" x14ac:dyDescent="0.25">
      <c r="B426" s="131"/>
      <c r="D426" s="133"/>
      <c r="E426" s="134"/>
      <c r="F426" s="133"/>
      <c r="G426" s="134"/>
    </row>
    <row r="427" spans="2:9" x14ac:dyDescent="0.25">
      <c r="B427" s="131"/>
      <c r="D427" s="133"/>
      <c r="E427" s="134"/>
      <c r="F427" s="133"/>
      <c r="G427" s="134"/>
    </row>
    <row r="428" spans="2:9" x14ac:dyDescent="0.25">
      <c r="B428" s="131"/>
      <c r="D428" s="133"/>
      <c r="E428" s="134"/>
      <c r="F428" s="133"/>
      <c r="G428" s="134"/>
    </row>
    <row r="429" spans="2:9" x14ac:dyDescent="0.25">
      <c r="B429" s="131"/>
      <c r="D429" s="133"/>
      <c r="E429" s="134"/>
      <c r="F429" s="133"/>
      <c r="G429" s="134"/>
    </row>
    <row r="430" spans="2:9" x14ac:dyDescent="0.25">
      <c r="B430" s="137"/>
      <c r="D430" s="139"/>
      <c r="F430" s="139"/>
    </row>
    <row r="431" spans="2:9" x14ac:dyDescent="0.25">
      <c r="B431" s="137"/>
      <c r="D431" s="139"/>
      <c r="F431" s="139"/>
    </row>
    <row r="432" spans="2:9" x14ac:dyDescent="0.25">
      <c r="B432" s="137"/>
      <c r="D432" s="133"/>
      <c r="E432" s="134"/>
      <c r="F432" s="133"/>
      <c r="G432" s="134"/>
      <c r="H432" s="134"/>
      <c r="I432" s="134"/>
    </row>
    <row r="433" spans="2:9" x14ac:dyDescent="0.25">
      <c r="B433" s="137"/>
      <c r="D433" s="133"/>
      <c r="E433" s="134"/>
      <c r="F433" s="133"/>
      <c r="G433" s="134"/>
      <c r="H433" s="134"/>
      <c r="I433" s="134"/>
    </row>
    <row r="434" spans="2:9" x14ac:dyDescent="0.25">
      <c r="B434" s="137"/>
      <c r="D434" s="139"/>
      <c r="F434" s="139"/>
    </row>
    <row r="435" spans="2:9" x14ac:dyDescent="0.25">
      <c r="B435" s="137"/>
      <c r="D435" s="139"/>
      <c r="F435" s="139"/>
    </row>
    <row r="436" spans="2:9" x14ac:dyDescent="0.25">
      <c r="B436" s="131"/>
      <c r="D436" s="133"/>
      <c r="E436" s="134"/>
      <c r="F436" s="133"/>
      <c r="G436" s="134"/>
    </row>
    <row r="437" spans="2:9" x14ac:dyDescent="0.25">
      <c r="B437" s="137"/>
      <c r="D437" s="139"/>
      <c r="F437" s="139"/>
    </row>
    <row r="438" spans="2:9" x14ac:dyDescent="0.25">
      <c r="B438" s="137"/>
      <c r="D438" s="139"/>
      <c r="F438" s="139"/>
    </row>
    <row r="439" spans="2:9" x14ac:dyDescent="0.25">
      <c r="B439" s="137"/>
      <c r="D439" s="139"/>
      <c r="F439" s="139"/>
    </row>
    <row r="440" spans="2:9" x14ac:dyDescent="0.25">
      <c r="B440" s="131"/>
      <c r="D440" s="133"/>
      <c r="E440" s="134"/>
      <c r="F440" s="133"/>
      <c r="G440" s="134"/>
      <c r="H440" s="134"/>
      <c r="I440" s="134"/>
    </row>
    <row r="441" spans="2:9" x14ac:dyDescent="0.25">
      <c r="B441" s="137"/>
      <c r="D441" s="139"/>
      <c r="F441" s="139"/>
    </row>
    <row r="442" spans="2:9" x14ac:dyDescent="0.25">
      <c r="B442" s="137"/>
      <c r="D442" s="139"/>
      <c r="F442" s="139"/>
    </row>
    <row r="443" spans="2:9" x14ac:dyDescent="0.25">
      <c r="B443" s="137"/>
      <c r="D443" s="133"/>
      <c r="E443" s="134"/>
      <c r="F443" s="133"/>
      <c r="G443" s="134"/>
      <c r="H443" s="134"/>
      <c r="I443" s="134"/>
    </row>
    <row r="444" spans="2:9" x14ac:dyDescent="0.25">
      <c r="B444" s="137"/>
      <c r="D444" s="139"/>
      <c r="F444" s="139"/>
    </row>
    <row r="445" spans="2:9" x14ac:dyDescent="0.25">
      <c r="B445" s="137"/>
      <c r="D445" s="139"/>
      <c r="F445" s="139"/>
    </row>
    <row r="446" spans="2:9" x14ac:dyDescent="0.25">
      <c r="B446" s="137"/>
      <c r="D446" s="133"/>
      <c r="E446" s="134"/>
      <c r="F446" s="133"/>
      <c r="G446" s="134"/>
      <c r="H446" s="134"/>
      <c r="I446" s="134"/>
    </row>
    <row r="447" spans="2:9" x14ac:dyDescent="0.25">
      <c r="B447" s="131"/>
      <c r="D447" s="133"/>
      <c r="E447" s="134"/>
      <c r="F447" s="133"/>
      <c r="G447" s="134"/>
      <c r="H447" s="134"/>
      <c r="I447" s="134"/>
    </row>
    <row r="448" spans="2:9" x14ac:dyDescent="0.25">
      <c r="B448" s="131"/>
      <c r="D448" s="133"/>
      <c r="E448" s="134"/>
      <c r="F448" s="133"/>
      <c r="G448" s="134"/>
    </row>
    <row r="449" spans="2:9" x14ac:dyDescent="0.25">
      <c r="B449" s="137"/>
    </row>
    <row r="450" spans="2:9" x14ac:dyDescent="0.25">
      <c r="B450" s="137"/>
      <c r="D450" s="133"/>
      <c r="E450" s="134"/>
      <c r="F450" s="133"/>
      <c r="G450" s="134"/>
      <c r="H450" s="134"/>
      <c r="I450" s="134"/>
    </row>
    <row r="451" spans="2:9" x14ac:dyDescent="0.25">
      <c r="B451" s="137"/>
      <c r="D451" s="133"/>
      <c r="E451" s="134"/>
      <c r="F451" s="133"/>
      <c r="G451" s="134"/>
      <c r="H451" s="134"/>
      <c r="I451" s="134"/>
    </row>
    <row r="452" spans="2:9" x14ac:dyDescent="0.25">
      <c r="B452" s="137"/>
      <c r="D452" s="133"/>
      <c r="E452" s="134"/>
      <c r="F452" s="133"/>
      <c r="G452" s="134"/>
      <c r="H452" s="134"/>
      <c r="I452" s="134"/>
    </row>
    <row r="453" spans="2:9" x14ac:dyDescent="0.25">
      <c r="B453" s="137"/>
      <c r="D453" s="133"/>
      <c r="E453" s="134"/>
      <c r="F453" s="133"/>
      <c r="G453" s="134"/>
      <c r="H453" s="134"/>
      <c r="I453" s="134"/>
    </row>
    <row r="454" spans="2:9" x14ac:dyDescent="0.25">
      <c r="B454" s="137"/>
      <c r="D454" s="133"/>
      <c r="E454" s="134"/>
      <c r="F454" s="133"/>
      <c r="G454" s="134"/>
      <c r="H454" s="134"/>
      <c r="I454" s="134"/>
    </row>
    <row r="455" spans="2:9" x14ac:dyDescent="0.25">
      <c r="B455" s="131"/>
      <c r="D455" s="133"/>
      <c r="E455" s="134"/>
      <c r="F455" s="133"/>
      <c r="G455" s="134"/>
      <c r="H455" s="134"/>
      <c r="I455" s="134"/>
    </row>
    <row r="456" spans="2:9" x14ac:dyDescent="0.25">
      <c r="B456" s="137"/>
      <c r="D456" s="139"/>
      <c r="F456" s="139"/>
    </row>
    <row r="457" spans="2:9" x14ac:dyDescent="0.25">
      <c r="B457" s="137"/>
      <c r="D457" s="133"/>
      <c r="E457" s="134"/>
      <c r="F457" s="133"/>
      <c r="G457" s="134"/>
      <c r="H457" s="134"/>
      <c r="I457" s="134"/>
    </row>
    <row r="458" spans="2:9" x14ac:dyDescent="0.25">
      <c r="B458" s="131"/>
      <c r="D458" s="133"/>
      <c r="E458" s="134"/>
      <c r="F458" s="133"/>
      <c r="G458" s="134"/>
    </row>
    <row r="459" spans="2:9" x14ac:dyDescent="0.25">
      <c r="B459" s="137"/>
      <c r="D459" s="139"/>
      <c r="F459" s="139"/>
    </row>
    <row r="460" spans="2:9" x14ac:dyDescent="0.25">
      <c r="B460" s="137"/>
      <c r="D460" s="139"/>
      <c r="F460" s="139"/>
    </row>
    <row r="461" spans="2:9" x14ac:dyDescent="0.25">
      <c r="B461" s="131"/>
      <c r="D461" s="133"/>
      <c r="E461" s="134"/>
      <c r="F461" s="133"/>
      <c r="G461" s="134"/>
      <c r="H461" s="134"/>
      <c r="I461" s="134"/>
    </row>
    <row r="462" spans="2:9" x14ac:dyDescent="0.25">
      <c r="B462" s="131"/>
      <c r="D462" s="133"/>
      <c r="E462" s="134"/>
      <c r="F462" s="133"/>
      <c r="G462" s="134"/>
    </row>
    <row r="463" spans="2:9" x14ac:dyDescent="0.25">
      <c r="B463" s="137"/>
      <c r="D463" s="139"/>
      <c r="F463" s="139"/>
    </row>
    <row r="464" spans="2:9" x14ac:dyDescent="0.25">
      <c r="D464" s="139"/>
      <c r="F464" s="139"/>
    </row>
    <row r="465" spans="2:9" x14ac:dyDescent="0.25">
      <c r="B465" s="131"/>
      <c r="D465" s="133"/>
      <c r="E465" s="134"/>
      <c r="F465" s="133"/>
      <c r="G465" s="134"/>
    </row>
    <row r="466" spans="2:9" x14ac:dyDescent="0.25">
      <c r="B466" s="131"/>
      <c r="D466" s="133"/>
      <c r="E466" s="134"/>
      <c r="F466" s="133"/>
      <c r="G466" s="134"/>
    </row>
    <row r="467" spans="2:9" x14ac:dyDescent="0.25">
      <c r="B467" s="131"/>
      <c r="D467" s="133"/>
      <c r="E467" s="134"/>
      <c r="F467" s="133"/>
      <c r="G467" s="134"/>
      <c r="H467" s="134"/>
      <c r="I467" s="134"/>
    </row>
    <row r="468" spans="2:9" x14ac:dyDescent="0.25">
      <c r="B468" s="131"/>
      <c r="D468" s="133"/>
      <c r="E468" s="134"/>
      <c r="F468" s="133"/>
      <c r="G468" s="134"/>
    </row>
    <row r="469" spans="2:9" x14ac:dyDescent="0.25">
      <c r="B469" s="131"/>
      <c r="D469" s="133"/>
      <c r="E469" s="134"/>
      <c r="F469" s="133"/>
      <c r="G469" s="134"/>
    </row>
    <row r="470" spans="2:9" x14ac:dyDescent="0.25">
      <c r="B470" s="131"/>
      <c r="D470" s="133"/>
      <c r="E470" s="134"/>
      <c r="F470" s="133"/>
      <c r="G470" s="134"/>
      <c r="H470" s="134"/>
      <c r="I470" s="134"/>
    </row>
    <row r="471" spans="2:9" x14ac:dyDescent="0.25">
      <c r="B471" s="137"/>
      <c r="D471" s="139"/>
      <c r="F471" s="139"/>
    </row>
    <row r="472" spans="2:9" x14ac:dyDescent="0.25">
      <c r="B472" s="131"/>
      <c r="D472" s="133"/>
      <c r="E472" s="134"/>
      <c r="F472" s="133"/>
      <c r="G472" s="134"/>
    </row>
    <row r="473" spans="2:9" x14ac:dyDescent="0.25">
      <c r="B473" s="137"/>
      <c r="D473" s="139"/>
      <c r="F473" s="139"/>
    </row>
    <row r="474" spans="2:9" x14ac:dyDescent="0.25">
      <c r="B474" s="137"/>
      <c r="D474" s="133"/>
      <c r="E474" s="134"/>
      <c r="F474" s="133"/>
      <c r="G474" s="134"/>
      <c r="H474" s="134"/>
      <c r="I474" s="134"/>
    </row>
    <row r="475" spans="2:9" x14ac:dyDescent="0.25">
      <c r="B475" s="137"/>
      <c r="D475" s="133"/>
      <c r="E475" s="134"/>
      <c r="F475" s="133"/>
      <c r="G475" s="134"/>
      <c r="H475" s="134"/>
      <c r="I475" s="134"/>
    </row>
    <row r="476" spans="2:9" x14ac:dyDescent="0.25">
      <c r="B476" s="131"/>
      <c r="D476" s="133"/>
      <c r="E476" s="134"/>
      <c r="F476" s="133"/>
      <c r="G476" s="134"/>
    </row>
    <row r="477" spans="2:9" x14ac:dyDescent="0.25">
      <c r="B477" s="137"/>
      <c r="D477" s="139"/>
      <c r="F477" s="139"/>
    </row>
    <row r="478" spans="2:9" x14ac:dyDescent="0.25">
      <c r="B478" s="137"/>
      <c r="D478" s="139"/>
      <c r="F478" s="139"/>
    </row>
    <row r="479" spans="2:9" x14ac:dyDescent="0.25">
      <c r="B479" s="137"/>
      <c r="D479" s="139"/>
      <c r="F479" s="139"/>
    </row>
    <row r="480" spans="2:9" x14ac:dyDescent="0.25">
      <c r="B480" s="137"/>
      <c r="D480" s="139"/>
      <c r="F480" s="139"/>
    </row>
    <row r="481" spans="2:9" x14ac:dyDescent="0.25">
      <c r="B481" s="137"/>
      <c r="D481" s="133"/>
      <c r="E481" s="134"/>
      <c r="F481" s="133"/>
      <c r="G481" s="134"/>
      <c r="H481" s="134"/>
      <c r="I481" s="134"/>
    </row>
    <row r="482" spans="2:9" x14ac:dyDescent="0.25">
      <c r="B482" s="131"/>
      <c r="D482" s="133"/>
      <c r="E482" s="134"/>
      <c r="F482" s="133"/>
      <c r="G482" s="134"/>
    </row>
    <row r="483" spans="2:9" x14ac:dyDescent="0.25">
      <c r="B483" s="137"/>
      <c r="D483" s="139"/>
      <c r="F483" s="139"/>
    </row>
    <row r="484" spans="2:9" x14ac:dyDescent="0.25">
      <c r="B484" s="137"/>
      <c r="D484" s="133"/>
      <c r="E484" s="134"/>
      <c r="F484" s="133"/>
      <c r="G484" s="134"/>
      <c r="H484" s="134"/>
      <c r="I484" s="134"/>
    </row>
    <row r="485" spans="2:9" x14ac:dyDescent="0.25">
      <c r="B485" s="131"/>
      <c r="D485" s="133"/>
      <c r="E485" s="134"/>
      <c r="F485" s="133"/>
      <c r="G485" s="134"/>
    </row>
    <row r="486" spans="2:9" x14ac:dyDescent="0.25">
      <c r="B486" s="137"/>
      <c r="D486" s="139"/>
      <c r="F486" s="139"/>
    </row>
    <row r="487" spans="2:9" x14ac:dyDescent="0.25">
      <c r="B487" s="137"/>
      <c r="D487" s="133"/>
      <c r="E487" s="134"/>
      <c r="F487" s="133"/>
      <c r="G487" s="134"/>
      <c r="H487" s="134"/>
      <c r="I487" s="134"/>
    </row>
    <row r="488" spans="2:9" x14ac:dyDescent="0.25">
      <c r="B488" s="137"/>
      <c r="D488" s="139"/>
      <c r="F488" s="139"/>
    </row>
    <row r="489" spans="2:9" x14ac:dyDescent="0.25">
      <c r="B489" s="131"/>
      <c r="D489" s="133"/>
      <c r="E489" s="134"/>
      <c r="F489" s="133"/>
      <c r="G489" s="134"/>
    </row>
    <row r="490" spans="2:9" x14ac:dyDescent="0.25">
      <c r="B490" s="131"/>
      <c r="D490" s="133"/>
      <c r="E490" s="134"/>
      <c r="F490" s="133"/>
      <c r="G490" s="134"/>
    </row>
    <row r="491" spans="2:9" x14ac:dyDescent="0.25">
      <c r="B491" s="137"/>
      <c r="D491" s="133"/>
      <c r="E491" s="134"/>
      <c r="F491" s="133"/>
      <c r="G491" s="134"/>
      <c r="H491" s="134"/>
      <c r="I491" s="134"/>
    </row>
    <row r="492" spans="2:9" x14ac:dyDescent="0.25">
      <c r="B492" s="137"/>
      <c r="D492" s="139"/>
      <c r="F492" s="139"/>
    </row>
    <row r="493" spans="2:9" x14ac:dyDescent="0.25">
      <c r="B493" s="137"/>
      <c r="D493" s="139"/>
      <c r="F493" s="139"/>
    </row>
    <row r="494" spans="2:9" x14ac:dyDescent="0.25">
      <c r="B494" s="137"/>
      <c r="D494" s="133"/>
      <c r="E494" s="134"/>
      <c r="F494" s="133"/>
      <c r="G494" s="134"/>
      <c r="H494" s="134"/>
      <c r="I494" s="134"/>
    </row>
    <row r="495" spans="2:9" x14ac:dyDescent="0.25">
      <c r="B495" s="137"/>
      <c r="D495" s="139"/>
      <c r="F495" s="139"/>
    </row>
    <row r="496" spans="2:9" x14ac:dyDescent="0.25">
      <c r="B496" s="131"/>
      <c r="D496" s="133"/>
      <c r="E496" s="134"/>
      <c r="F496" s="133"/>
      <c r="G496" s="134"/>
      <c r="H496" s="134"/>
      <c r="I496" s="134"/>
    </row>
    <row r="497" spans="2:9" x14ac:dyDescent="0.25">
      <c r="B497" s="137"/>
      <c r="D497" s="139"/>
      <c r="F497" s="139"/>
    </row>
    <row r="498" spans="2:9" x14ac:dyDescent="0.25">
      <c r="B498" s="137"/>
      <c r="D498" s="139"/>
      <c r="F498" s="139"/>
    </row>
    <row r="499" spans="2:9" x14ac:dyDescent="0.25">
      <c r="B499" s="131"/>
      <c r="D499" s="133"/>
      <c r="E499" s="134"/>
      <c r="F499" s="133"/>
      <c r="G499" s="134"/>
    </row>
    <row r="500" spans="2:9" x14ac:dyDescent="0.25">
      <c r="B500" s="137"/>
      <c r="D500" s="133"/>
      <c r="E500" s="134"/>
      <c r="F500" s="133"/>
      <c r="G500" s="134"/>
      <c r="H500" s="134"/>
      <c r="I500" s="134"/>
    </row>
    <row r="501" spans="2:9" x14ac:dyDescent="0.25">
      <c r="B501" s="137"/>
      <c r="D501" s="133"/>
      <c r="E501" s="134"/>
      <c r="F501" s="133"/>
      <c r="G501" s="134"/>
      <c r="H501" s="134"/>
      <c r="I501" s="134"/>
    </row>
    <row r="502" spans="2:9" x14ac:dyDescent="0.25">
      <c r="B502" s="131"/>
      <c r="D502" s="133"/>
      <c r="E502" s="134"/>
      <c r="F502" s="133"/>
      <c r="G502" s="134"/>
    </row>
    <row r="503" spans="2:9" x14ac:dyDescent="0.25">
      <c r="B503" s="137"/>
      <c r="D503" s="139"/>
      <c r="F503" s="139"/>
    </row>
    <row r="504" spans="2:9" x14ac:dyDescent="0.25">
      <c r="B504" s="137"/>
      <c r="D504" s="139"/>
      <c r="F504" s="139"/>
    </row>
    <row r="505" spans="2:9" x14ac:dyDescent="0.25">
      <c r="B505" s="137"/>
      <c r="D505" s="139"/>
      <c r="F505" s="139"/>
    </row>
    <row r="506" spans="2:9" x14ac:dyDescent="0.25">
      <c r="B506" s="131"/>
      <c r="D506" s="133"/>
      <c r="E506" s="134"/>
      <c r="F506" s="133"/>
      <c r="G506" s="134"/>
      <c r="H506" s="134"/>
      <c r="I506" s="134"/>
    </row>
    <row r="507" spans="2:9" x14ac:dyDescent="0.25">
      <c r="B507" s="137"/>
      <c r="D507" s="139"/>
      <c r="F507" s="139"/>
    </row>
    <row r="508" spans="2:9" x14ac:dyDescent="0.25">
      <c r="B508" s="137"/>
      <c r="D508" s="133"/>
      <c r="E508" s="134"/>
      <c r="F508" s="133"/>
      <c r="G508" s="134"/>
      <c r="H508" s="134"/>
      <c r="I508" s="134"/>
    </row>
    <row r="509" spans="2:9" x14ac:dyDescent="0.25">
      <c r="B509" s="131"/>
      <c r="D509" s="133"/>
      <c r="E509" s="134"/>
      <c r="F509" s="133"/>
      <c r="G509" s="134"/>
    </row>
    <row r="510" spans="2:9" x14ac:dyDescent="0.25">
      <c r="B510" s="137"/>
      <c r="D510" s="133"/>
      <c r="E510" s="134"/>
      <c r="F510" s="133"/>
      <c r="G510" s="134"/>
      <c r="H510" s="134"/>
      <c r="I510" s="134"/>
    </row>
    <row r="511" spans="2:9" x14ac:dyDescent="0.25">
      <c r="B511" s="131"/>
      <c r="D511" s="133"/>
      <c r="E511" s="134"/>
      <c r="F511" s="133"/>
      <c r="G511" s="134"/>
    </row>
    <row r="512" spans="2:9" x14ac:dyDescent="0.25">
      <c r="B512" s="137"/>
      <c r="D512" s="139"/>
      <c r="F512" s="139"/>
    </row>
    <row r="513" spans="2:9" x14ac:dyDescent="0.25">
      <c r="B513" s="137"/>
      <c r="D513" s="139"/>
      <c r="F513" s="139"/>
    </row>
    <row r="514" spans="2:9" x14ac:dyDescent="0.25">
      <c r="B514" s="137"/>
      <c r="D514" s="139"/>
      <c r="F514" s="139"/>
    </row>
    <row r="515" spans="2:9" x14ac:dyDescent="0.25">
      <c r="B515" s="131"/>
      <c r="D515" s="133"/>
      <c r="E515" s="134"/>
      <c r="F515" s="133"/>
      <c r="G515" s="134"/>
    </row>
    <row r="516" spans="2:9" x14ac:dyDescent="0.25">
      <c r="B516" s="131"/>
      <c r="D516" s="133"/>
      <c r="E516" s="134"/>
      <c r="F516" s="133"/>
      <c r="G516" s="134"/>
    </row>
    <row r="517" spans="2:9" x14ac:dyDescent="0.25">
      <c r="B517" s="137"/>
      <c r="D517" s="133"/>
      <c r="E517" s="134"/>
      <c r="F517" s="133"/>
      <c r="G517" s="134"/>
      <c r="H517" s="134"/>
      <c r="I517" s="134"/>
    </row>
    <row r="518" spans="2:9" x14ac:dyDescent="0.25">
      <c r="B518" s="137"/>
      <c r="D518" s="139"/>
      <c r="F518" s="139"/>
    </row>
    <row r="519" spans="2:9" x14ac:dyDescent="0.25">
      <c r="B519" s="137"/>
      <c r="D519" s="139"/>
      <c r="F519" s="139"/>
    </row>
    <row r="520" spans="2:9" x14ac:dyDescent="0.25">
      <c r="B520" s="137"/>
      <c r="D520" s="139"/>
      <c r="F520" s="139"/>
    </row>
    <row r="521" spans="2:9" x14ac:dyDescent="0.25">
      <c r="B521" s="131"/>
      <c r="D521" s="133"/>
      <c r="E521" s="134"/>
      <c r="F521" s="133"/>
      <c r="G521" s="134"/>
    </row>
    <row r="522" spans="2:9" x14ac:dyDescent="0.25">
      <c r="B522" s="137"/>
      <c r="D522" s="139"/>
      <c r="F522" s="139"/>
    </row>
    <row r="523" spans="2:9" x14ac:dyDescent="0.25">
      <c r="B523" s="131"/>
      <c r="D523" s="133"/>
      <c r="E523" s="134"/>
      <c r="F523" s="133"/>
      <c r="G523" s="134"/>
      <c r="H523" s="134"/>
      <c r="I523" s="134"/>
    </row>
    <row r="524" spans="2:9" x14ac:dyDescent="0.25">
      <c r="B524" s="137"/>
      <c r="D524" s="139"/>
      <c r="F524" s="139"/>
    </row>
    <row r="525" spans="2:9" x14ac:dyDescent="0.25">
      <c r="B525" s="131"/>
      <c r="D525" s="133"/>
      <c r="E525" s="134"/>
      <c r="F525" s="133"/>
      <c r="G525" s="134"/>
    </row>
    <row r="526" spans="2:9" x14ac:dyDescent="0.25">
      <c r="B526" s="137"/>
      <c r="D526" s="133"/>
      <c r="E526" s="134"/>
      <c r="F526" s="133"/>
      <c r="G526" s="134"/>
      <c r="H526" s="134"/>
      <c r="I526" s="134"/>
    </row>
    <row r="527" spans="2:9" x14ac:dyDescent="0.25">
      <c r="B527" s="137"/>
      <c r="D527" s="139"/>
      <c r="F527" s="139"/>
    </row>
    <row r="528" spans="2:9" x14ac:dyDescent="0.25">
      <c r="B528" s="137"/>
      <c r="D528" s="133"/>
      <c r="E528" s="134"/>
      <c r="F528" s="133"/>
      <c r="G528" s="134"/>
      <c r="H528" s="134"/>
      <c r="I528" s="134"/>
    </row>
    <row r="529" spans="2:9" x14ac:dyDescent="0.25">
      <c r="B529" s="137"/>
      <c r="D529" s="139"/>
      <c r="F529" s="139"/>
    </row>
    <row r="530" spans="2:9" x14ac:dyDescent="0.25">
      <c r="B530" s="137"/>
      <c r="D530" s="139"/>
      <c r="F530" s="139"/>
    </row>
    <row r="531" spans="2:9" x14ac:dyDescent="0.25">
      <c r="B531" s="137"/>
      <c r="D531" s="139"/>
      <c r="F531" s="139"/>
    </row>
    <row r="532" spans="2:9" x14ac:dyDescent="0.25">
      <c r="B532" s="131"/>
      <c r="D532" s="133"/>
      <c r="E532" s="134"/>
      <c r="F532" s="133"/>
      <c r="G532" s="134"/>
      <c r="H532" s="134"/>
      <c r="I532" s="134"/>
    </row>
    <row r="533" spans="2:9" x14ac:dyDescent="0.25">
      <c r="B533" s="137"/>
      <c r="D533" s="133"/>
      <c r="E533" s="134"/>
      <c r="F533" s="133"/>
      <c r="G533" s="134"/>
      <c r="H533" s="134"/>
      <c r="I533" s="134"/>
    </row>
    <row r="534" spans="2:9" x14ac:dyDescent="0.25">
      <c r="B534" s="137"/>
      <c r="D534" s="139"/>
      <c r="F534" s="139"/>
    </row>
    <row r="535" spans="2:9" x14ac:dyDescent="0.25">
      <c r="B535" s="137"/>
      <c r="D535" s="133"/>
      <c r="E535" s="134"/>
      <c r="F535" s="133"/>
      <c r="G535" s="134"/>
      <c r="H535" s="134"/>
      <c r="I535" s="134"/>
    </row>
    <row r="536" spans="2:9" x14ac:dyDescent="0.25">
      <c r="B536" s="137"/>
      <c r="D536" s="133"/>
      <c r="E536" s="134"/>
      <c r="F536" s="133"/>
      <c r="G536" s="134"/>
      <c r="H536" s="134"/>
      <c r="I536" s="134"/>
    </row>
    <row r="537" spans="2:9" x14ac:dyDescent="0.25">
      <c r="B537" s="137"/>
      <c r="D537" s="139"/>
      <c r="F537" s="139"/>
    </row>
    <row r="538" spans="2:9" x14ac:dyDescent="0.25">
      <c r="B538" s="131"/>
      <c r="D538" s="133"/>
      <c r="E538" s="134"/>
      <c r="F538" s="133"/>
      <c r="G538" s="134"/>
    </row>
    <row r="539" spans="2:9" x14ac:dyDescent="0.25">
      <c r="B539" s="137"/>
      <c r="D539" s="139"/>
      <c r="F539" s="139"/>
    </row>
    <row r="540" spans="2:9" x14ac:dyDescent="0.25">
      <c r="B540" s="137"/>
      <c r="D540" s="139"/>
      <c r="F540" s="139"/>
    </row>
    <row r="541" spans="2:9" x14ac:dyDescent="0.25">
      <c r="B541" s="131"/>
      <c r="D541" s="133"/>
      <c r="E541" s="134"/>
      <c r="F541" s="133"/>
      <c r="G541" s="134"/>
      <c r="H541" s="134"/>
      <c r="I541" s="134"/>
    </row>
    <row r="542" spans="2:9" x14ac:dyDescent="0.25">
      <c r="B542" s="137"/>
      <c r="D542" s="139"/>
      <c r="F542" s="139"/>
    </row>
    <row r="543" spans="2:9" x14ac:dyDescent="0.25">
      <c r="B543" s="131"/>
      <c r="D543" s="134"/>
      <c r="E543" s="134"/>
      <c r="F543" s="134"/>
      <c r="G543" s="134"/>
    </row>
    <row r="544" spans="2:9" x14ac:dyDescent="0.25">
      <c r="B544" s="137"/>
      <c r="D544" s="133"/>
      <c r="E544" s="134"/>
      <c r="F544" s="133"/>
      <c r="G544" s="134"/>
      <c r="H544" s="134"/>
      <c r="I544" s="134"/>
    </row>
    <row r="545" spans="2:9" x14ac:dyDescent="0.25">
      <c r="B545" s="137"/>
      <c r="D545" s="133"/>
      <c r="E545" s="134"/>
      <c r="F545" s="133"/>
      <c r="G545" s="134"/>
      <c r="H545" s="134"/>
      <c r="I545" s="134"/>
    </row>
    <row r="546" spans="2:9" x14ac:dyDescent="0.25">
      <c r="B546" s="137"/>
      <c r="D546" s="133"/>
      <c r="E546" s="134"/>
      <c r="F546" s="133"/>
      <c r="G546" s="134"/>
      <c r="H546" s="134"/>
      <c r="I546" s="134"/>
    </row>
    <row r="547" spans="2:9" x14ac:dyDescent="0.25">
      <c r="B547" s="131"/>
      <c r="D547" s="133"/>
      <c r="E547" s="134"/>
      <c r="F547" s="133"/>
      <c r="G547" s="134"/>
      <c r="H547" s="134"/>
      <c r="I547" s="134"/>
    </row>
    <row r="548" spans="2:9" x14ac:dyDescent="0.25">
      <c r="B548" s="131"/>
      <c r="D548" s="133"/>
      <c r="E548" s="134"/>
      <c r="F548" s="133"/>
      <c r="G548" s="134"/>
      <c r="H548" s="134"/>
      <c r="I548" s="134"/>
    </row>
    <row r="549" spans="2:9" x14ac:dyDescent="0.25">
      <c r="B549" s="137"/>
      <c r="D549" s="139"/>
      <c r="F549" s="139"/>
    </row>
    <row r="550" spans="2:9" x14ac:dyDescent="0.25">
      <c r="B550" s="131"/>
      <c r="D550" s="133"/>
      <c r="E550" s="134"/>
      <c r="F550" s="133"/>
      <c r="G550" s="134"/>
      <c r="H550" s="134"/>
      <c r="I550" s="134"/>
    </row>
    <row r="551" spans="2:9" x14ac:dyDescent="0.25">
      <c r="B551" s="131"/>
      <c r="D551" s="133"/>
      <c r="E551" s="134"/>
      <c r="F551" s="133"/>
      <c r="G551" s="134"/>
    </row>
    <row r="552" spans="2:9" x14ac:dyDescent="0.25">
      <c r="B552" s="137"/>
      <c r="D552" s="133"/>
      <c r="E552" s="134"/>
      <c r="F552" s="133"/>
      <c r="G552" s="134"/>
      <c r="H552" s="134"/>
      <c r="I552" s="134"/>
    </row>
    <row r="553" spans="2:9" x14ac:dyDescent="0.25">
      <c r="B553" s="137"/>
      <c r="D553" s="139"/>
      <c r="F553" s="139"/>
    </row>
    <row r="554" spans="2:9" x14ac:dyDescent="0.25">
      <c r="B554" s="137"/>
    </row>
    <row r="555" spans="2:9" x14ac:dyDescent="0.25">
      <c r="B555" s="137"/>
      <c r="D555" s="133"/>
      <c r="E555" s="134"/>
      <c r="F555" s="133"/>
      <c r="G555" s="134"/>
      <c r="H555" s="134"/>
      <c r="I555" s="134"/>
    </row>
    <row r="556" spans="2:9" x14ac:dyDescent="0.25">
      <c r="B556" s="131"/>
      <c r="D556" s="133"/>
      <c r="E556" s="134"/>
      <c r="F556" s="133"/>
      <c r="G556" s="134"/>
      <c r="H556" s="134"/>
      <c r="I556" s="134"/>
    </row>
    <row r="557" spans="2:9" x14ac:dyDescent="0.25">
      <c r="B557" s="137"/>
      <c r="D557" s="133"/>
      <c r="E557" s="134"/>
      <c r="F557" s="133"/>
      <c r="G557" s="134"/>
      <c r="H557" s="134"/>
      <c r="I557" s="134"/>
    </row>
    <row r="558" spans="2:9" x14ac:dyDescent="0.25">
      <c r="D558" s="133"/>
      <c r="E558" s="134"/>
      <c r="F558" s="133"/>
      <c r="G558" s="134"/>
      <c r="H558" s="134"/>
      <c r="I558" s="134"/>
    </row>
    <row r="559" spans="2:9" x14ac:dyDescent="0.25">
      <c r="B559" s="131"/>
      <c r="D559" s="133"/>
      <c r="E559" s="134"/>
      <c r="F559" s="133"/>
      <c r="G559" s="134"/>
      <c r="H559" s="134"/>
      <c r="I559" s="134"/>
    </row>
    <row r="560" spans="2:9" x14ac:dyDescent="0.25">
      <c r="B560" s="131"/>
      <c r="D560" s="133"/>
      <c r="E560" s="134"/>
      <c r="F560" s="133"/>
      <c r="G560" s="134"/>
    </row>
    <row r="561" spans="2:9" x14ac:dyDescent="0.25">
      <c r="B561" s="131"/>
      <c r="D561" s="133"/>
      <c r="E561" s="134"/>
      <c r="F561" s="133"/>
      <c r="G561" s="134"/>
      <c r="H561" s="134"/>
      <c r="I561" s="134"/>
    </row>
    <row r="562" spans="2:9" x14ac:dyDescent="0.25">
      <c r="B562" s="131"/>
      <c r="D562" s="133"/>
      <c r="E562" s="134"/>
      <c r="F562" s="133"/>
      <c r="G562" s="134"/>
    </row>
    <row r="563" spans="2:9" x14ac:dyDescent="0.25">
      <c r="B563" s="131"/>
      <c r="D563" s="133"/>
      <c r="E563" s="134"/>
      <c r="F563" s="133"/>
      <c r="G563" s="134"/>
      <c r="H563" s="134"/>
      <c r="I563" s="134"/>
    </row>
    <row r="564" spans="2:9" x14ac:dyDescent="0.25">
      <c r="B564" s="137"/>
      <c r="D564" s="139"/>
      <c r="F564" s="139"/>
    </row>
    <row r="565" spans="2:9" x14ac:dyDescent="0.25">
      <c r="B565" s="131"/>
      <c r="D565" s="134"/>
      <c r="E565" s="134"/>
      <c r="F565" s="134"/>
      <c r="G565" s="134"/>
    </row>
    <row r="566" spans="2:9" x14ac:dyDescent="0.25">
      <c r="B566" s="137"/>
      <c r="D566" s="133"/>
      <c r="E566" s="134"/>
      <c r="F566" s="133"/>
      <c r="G566" s="134"/>
      <c r="H566" s="134"/>
      <c r="I566" s="134"/>
    </row>
    <row r="567" spans="2:9" x14ac:dyDescent="0.25">
      <c r="B567" s="131"/>
      <c r="D567" s="133"/>
      <c r="E567" s="134"/>
      <c r="F567" s="133"/>
      <c r="G567" s="134"/>
      <c r="H567" s="134"/>
      <c r="I567" s="134"/>
    </row>
    <row r="568" spans="2:9" x14ac:dyDescent="0.25">
      <c r="B568" s="137"/>
      <c r="D568" s="133"/>
      <c r="E568" s="134"/>
      <c r="F568" s="133"/>
      <c r="G568" s="134"/>
      <c r="H568" s="134"/>
      <c r="I568" s="134"/>
    </row>
    <row r="569" spans="2:9" x14ac:dyDescent="0.25">
      <c r="D569" s="133"/>
      <c r="E569" s="134"/>
      <c r="F569" s="133"/>
      <c r="G569" s="134"/>
      <c r="H569" s="134"/>
      <c r="I569" s="134"/>
    </row>
    <row r="570" spans="2:9" x14ac:dyDescent="0.25">
      <c r="B570" s="131"/>
      <c r="D570" s="133"/>
      <c r="E570" s="134"/>
      <c r="F570" s="133"/>
      <c r="G570" s="134"/>
    </row>
    <row r="571" spans="2:9" x14ac:dyDescent="0.25">
      <c r="B571" s="131"/>
      <c r="D571" s="134"/>
      <c r="E571" s="134"/>
      <c r="F571" s="134"/>
      <c r="G571" s="134"/>
      <c r="H571" s="134"/>
      <c r="I571" s="134"/>
    </row>
    <row r="572" spans="2:9" x14ac:dyDescent="0.25">
      <c r="B572" s="131"/>
      <c r="D572" s="134"/>
      <c r="E572" s="134"/>
      <c r="F572" s="134"/>
      <c r="G572" s="134"/>
    </row>
    <row r="573" spans="2:9" x14ac:dyDescent="0.25">
      <c r="B573" s="131"/>
      <c r="D573" s="134"/>
      <c r="E573" s="134"/>
      <c r="F573" s="134"/>
      <c r="G573" s="134"/>
    </row>
    <row r="574" spans="2:9" x14ac:dyDescent="0.25">
      <c r="B574" s="131"/>
      <c r="D574" s="134"/>
      <c r="E574" s="134"/>
      <c r="F574" s="134"/>
      <c r="G574" s="134"/>
    </row>
    <row r="575" spans="2:9" x14ac:dyDescent="0.25">
      <c r="B575" s="137"/>
    </row>
    <row r="576" spans="2:9" x14ac:dyDescent="0.25">
      <c r="B576" s="131"/>
      <c r="D576" s="134"/>
      <c r="E576" s="134"/>
      <c r="F576" s="134"/>
      <c r="G576" s="134"/>
    </row>
    <row r="577" spans="2:7" x14ac:dyDescent="0.25">
      <c r="B577" s="137"/>
    </row>
    <row r="578" spans="2:7" x14ac:dyDescent="0.25">
      <c r="B578" s="131"/>
      <c r="D578" s="134"/>
      <c r="E578" s="134"/>
      <c r="F578" s="134"/>
      <c r="G578" s="134"/>
    </row>
    <row r="579" spans="2:7" x14ac:dyDescent="0.25">
      <c r="B579" s="137"/>
    </row>
    <row r="581" spans="2:7" x14ac:dyDescent="0.25">
      <c r="B581" s="131"/>
      <c r="D581" s="134"/>
      <c r="E581" s="134"/>
      <c r="F581" s="134"/>
      <c r="G581" s="134"/>
    </row>
    <row r="582" spans="2:7" x14ac:dyDescent="0.25">
      <c r="B582" s="131"/>
      <c r="D582" s="134"/>
      <c r="E582" s="134"/>
      <c r="F582" s="134"/>
      <c r="G582" s="134"/>
    </row>
    <row r="583" spans="2:7" x14ac:dyDescent="0.25">
      <c r="B583" s="131"/>
      <c r="D583" s="134"/>
      <c r="E583" s="134"/>
      <c r="F583" s="134"/>
      <c r="G583" s="134"/>
    </row>
    <row r="584" spans="2:7" x14ac:dyDescent="0.25">
      <c r="B584" s="131"/>
      <c r="D584" s="134"/>
      <c r="E584" s="134"/>
      <c r="F584" s="134"/>
      <c r="G584" s="134"/>
    </row>
    <row r="585" spans="2:7" x14ac:dyDescent="0.25">
      <c r="B585" s="137"/>
    </row>
    <row r="586" spans="2:7" x14ac:dyDescent="0.25">
      <c r="B586" s="141"/>
      <c r="D586" s="134"/>
      <c r="E586" s="134"/>
      <c r="F586" s="134"/>
      <c r="G586" s="134"/>
    </row>
  </sheetData>
  <mergeCells count="10">
    <mergeCell ref="B29:F29"/>
    <mergeCell ref="B2:I2"/>
    <mergeCell ref="B3:I3"/>
    <mergeCell ref="B5:I5"/>
    <mergeCell ref="C4:G4"/>
    <mergeCell ref="B7:H7"/>
    <mergeCell ref="B8:F8"/>
    <mergeCell ref="B20:H20"/>
    <mergeCell ref="B21:F21"/>
    <mergeCell ref="B28:H28"/>
  </mergeCells>
  <pageMargins left="0.70866141732283472" right="0.26" top="0.74803149606299213" bottom="0.35433070866141736" header="0.31496062992125984" footer="0.31496062992125984"/>
  <pageSetup scale="80" orientation="landscape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44"/>
  <sheetViews>
    <sheetView zoomScaleNormal="100" workbookViewId="0">
      <selection activeCell="F32" sqref="F32"/>
    </sheetView>
  </sheetViews>
  <sheetFormatPr baseColWidth="10" defaultColWidth="0" defaultRowHeight="0" customHeight="1" zeroHeight="1" x14ac:dyDescent="0.2"/>
  <cols>
    <col min="1" max="1" width="3.28515625" style="144" customWidth="1"/>
    <col min="2" max="2" width="1" style="145" customWidth="1"/>
    <col min="3" max="3" width="43.85546875" style="145" customWidth="1"/>
    <col min="4" max="4" width="2.42578125" style="145" customWidth="1"/>
    <col min="5" max="5" width="24.140625" style="145" customWidth="1"/>
    <col min="6" max="6" width="19.140625" style="145" customWidth="1"/>
    <col min="7" max="7" width="1.42578125" style="145" customWidth="1"/>
    <col min="8" max="8" width="2" style="145" customWidth="1"/>
    <col min="9" max="16384" width="0" style="145" hidden="1"/>
  </cols>
  <sheetData>
    <row r="1" spans="1:15" ht="42" customHeight="1" x14ac:dyDescent="0.2">
      <c r="A1" s="187" t="s">
        <v>526</v>
      </c>
      <c r="B1" s="303" t="s">
        <v>527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1:15" ht="12" customHeight="1" x14ac:dyDescent="0.2">
      <c r="A2" s="304" t="s">
        <v>528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1:15" ht="12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ht="12" x14ac:dyDescent="0.2"/>
    <row r="5" spans="1:15" ht="12" x14ac:dyDescent="0.2">
      <c r="C5" s="317" t="s">
        <v>435</v>
      </c>
      <c r="D5" s="317"/>
      <c r="E5" s="317"/>
      <c r="F5" s="317"/>
    </row>
    <row r="6" spans="1:15" ht="12" customHeight="1" x14ac:dyDescent="0.2">
      <c r="C6" s="318" t="s">
        <v>436</v>
      </c>
      <c r="D6" s="318"/>
      <c r="E6" s="318"/>
      <c r="F6" s="318"/>
    </row>
    <row r="7" spans="1:15" ht="12" customHeight="1" x14ac:dyDescent="0.2">
      <c r="C7" s="319" t="s">
        <v>637</v>
      </c>
      <c r="D7" s="319"/>
      <c r="E7" s="319"/>
      <c r="F7" s="319"/>
    </row>
    <row r="8" spans="1:15" ht="12" customHeight="1" x14ac:dyDescent="0.2">
      <c r="C8" s="318" t="s">
        <v>437</v>
      </c>
      <c r="D8" s="318"/>
      <c r="E8" s="318"/>
      <c r="F8" s="318"/>
    </row>
    <row r="9" spans="1:15" ht="12" customHeight="1" x14ac:dyDescent="0.2">
      <c r="C9" s="146"/>
      <c r="D9" s="146"/>
      <c r="E9" s="146"/>
      <c r="F9" s="146"/>
    </row>
    <row r="10" spans="1:15" ht="12" customHeight="1" x14ac:dyDescent="0.2">
      <c r="A10" s="144" t="s">
        <v>438</v>
      </c>
      <c r="B10" s="147"/>
      <c r="C10" s="309" t="s">
        <v>439</v>
      </c>
      <c r="D10" s="309"/>
      <c r="E10" s="310"/>
      <c r="F10" s="176">
        <v>17648818.98</v>
      </c>
      <c r="G10" s="177"/>
    </row>
    <row r="11" spans="1:15" ht="12" x14ac:dyDescent="0.2">
      <c r="B11" s="148"/>
      <c r="C11" s="315"/>
      <c r="D11" s="316"/>
      <c r="E11" s="316"/>
      <c r="F11" s="178"/>
      <c r="G11" s="179"/>
    </row>
    <row r="12" spans="1:15" ht="12" customHeight="1" x14ac:dyDescent="0.2">
      <c r="B12" s="149"/>
      <c r="C12" s="313" t="s">
        <v>440</v>
      </c>
      <c r="D12" s="314"/>
      <c r="E12" s="314"/>
      <c r="F12" s="180">
        <f>SUM(F13:F18)</f>
        <v>0</v>
      </c>
      <c r="G12" s="181"/>
    </row>
    <row r="13" spans="1:15" ht="12" customHeight="1" x14ac:dyDescent="0.2">
      <c r="A13" s="144" t="s">
        <v>441</v>
      </c>
      <c r="B13" s="149"/>
      <c r="C13" s="311" t="s">
        <v>442</v>
      </c>
      <c r="D13" s="312"/>
      <c r="E13" s="312"/>
      <c r="F13" s="182">
        <v>0</v>
      </c>
      <c r="G13" s="181"/>
    </row>
    <row r="14" spans="1:15" ht="12" customHeight="1" x14ac:dyDescent="0.2">
      <c r="A14" s="144" t="s">
        <v>443</v>
      </c>
      <c r="B14" s="149"/>
      <c r="C14" s="311" t="s">
        <v>444</v>
      </c>
      <c r="D14" s="312"/>
      <c r="E14" s="312"/>
      <c r="F14" s="182">
        <v>0</v>
      </c>
      <c r="G14" s="181"/>
    </row>
    <row r="15" spans="1:15" ht="12" customHeight="1" x14ac:dyDescent="0.2">
      <c r="A15" s="144" t="s">
        <v>445</v>
      </c>
      <c r="B15" s="149"/>
      <c r="C15" s="320" t="s">
        <v>446</v>
      </c>
      <c r="D15" s="321"/>
      <c r="E15" s="321"/>
      <c r="F15" s="182">
        <v>0</v>
      </c>
      <c r="G15" s="181"/>
    </row>
    <row r="16" spans="1:15" ht="12" customHeight="1" x14ac:dyDescent="0.2">
      <c r="A16" s="144" t="s">
        <v>447</v>
      </c>
      <c r="B16" s="149"/>
      <c r="C16" s="311" t="s">
        <v>448</v>
      </c>
      <c r="D16" s="312"/>
      <c r="E16" s="312"/>
      <c r="F16" s="182">
        <v>0</v>
      </c>
      <c r="G16" s="181"/>
    </row>
    <row r="17" spans="1:10" ht="12" customHeight="1" x14ac:dyDescent="0.2">
      <c r="A17" s="144" t="s">
        <v>449</v>
      </c>
      <c r="B17" s="149"/>
      <c r="C17" s="311" t="s">
        <v>450</v>
      </c>
      <c r="D17" s="312"/>
      <c r="E17" s="312"/>
      <c r="F17" s="182">
        <v>0</v>
      </c>
      <c r="G17" s="181"/>
    </row>
    <row r="18" spans="1:10" ht="12" customHeight="1" x14ac:dyDescent="0.2">
      <c r="A18" s="144" t="s">
        <v>451</v>
      </c>
      <c r="B18" s="149"/>
      <c r="C18" s="311" t="s">
        <v>452</v>
      </c>
      <c r="D18" s="312"/>
      <c r="E18" s="312"/>
      <c r="F18" s="182">
        <v>0</v>
      </c>
      <c r="G18" s="181"/>
    </row>
    <row r="19" spans="1:10" ht="12" customHeight="1" x14ac:dyDescent="0.2">
      <c r="B19" s="149"/>
      <c r="C19" s="322"/>
      <c r="D19" s="323"/>
      <c r="E19" s="323"/>
      <c r="F19" s="183"/>
      <c r="G19" s="181"/>
    </row>
    <row r="20" spans="1:10" ht="12" customHeight="1" x14ac:dyDescent="0.2">
      <c r="B20" s="149"/>
      <c r="C20" s="313" t="s">
        <v>453</v>
      </c>
      <c r="D20" s="314"/>
      <c r="E20" s="314"/>
      <c r="F20" s="184">
        <f>SUM(F21:F23)</f>
        <v>0</v>
      </c>
      <c r="G20" s="181"/>
    </row>
    <row r="21" spans="1:10" ht="12" customHeight="1" x14ac:dyDescent="0.2">
      <c r="A21" s="144" t="s">
        <v>454</v>
      </c>
      <c r="B21" s="149"/>
      <c r="C21" s="311" t="s">
        <v>455</v>
      </c>
      <c r="D21" s="312"/>
      <c r="E21" s="312"/>
      <c r="F21" s="182">
        <v>0</v>
      </c>
      <c r="G21" s="181"/>
    </row>
    <row r="22" spans="1:10" ht="12" x14ac:dyDescent="0.2">
      <c r="A22" s="144" t="s">
        <v>456</v>
      </c>
      <c r="B22" s="149"/>
      <c r="C22" s="311" t="s">
        <v>457</v>
      </c>
      <c r="D22" s="312"/>
      <c r="E22" s="312"/>
      <c r="F22" s="182">
        <v>0</v>
      </c>
      <c r="G22" s="181"/>
    </row>
    <row r="23" spans="1:10" ht="12" x14ac:dyDescent="0.2">
      <c r="A23" s="144" t="s">
        <v>458</v>
      </c>
      <c r="B23" s="149"/>
      <c r="C23" s="311" t="s">
        <v>459</v>
      </c>
      <c r="D23" s="312"/>
      <c r="E23" s="312"/>
      <c r="F23" s="182">
        <v>0</v>
      </c>
      <c r="G23" s="181"/>
    </row>
    <row r="24" spans="1:10" ht="12" x14ac:dyDescent="0.2">
      <c r="B24" s="150"/>
      <c r="C24" s="307"/>
      <c r="D24" s="308"/>
      <c r="E24" s="308"/>
      <c r="F24" s="185"/>
      <c r="G24" s="186"/>
    </row>
    <row r="25" spans="1:10" ht="15" customHeight="1" x14ac:dyDescent="0.2">
      <c r="B25" s="147"/>
      <c r="C25" s="309" t="s">
        <v>460</v>
      </c>
      <c r="D25" s="309"/>
      <c r="E25" s="310"/>
      <c r="F25" s="176">
        <f>+F10+F12-F20</f>
        <v>17648818.98</v>
      </c>
      <c r="G25" s="177"/>
    </row>
    <row r="26" spans="1:10" ht="15" customHeight="1" x14ac:dyDescent="0.2"/>
    <row r="27" spans="1:10" ht="30" customHeight="1" x14ac:dyDescent="0.2">
      <c r="C27" s="151"/>
    </row>
    <row r="28" spans="1:10" ht="15" customHeight="1" x14ac:dyDescent="0.2"/>
    <row r="29" spans="1:10" s="156" customFormat="1" ht="21.95" customHeight="1" x14ac:dyDescent="0.2">
      <c r="A29" s="144"/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s="156" customFormat="1" ht="21.95" customHeight="1" x14ac:dyDescent="0.2">
      <c r="A30" s="144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s="156" customFormat="1" ht="15" customHeight="1" x14ac:dyDescent="0.2">
      <c r="A31" s="144"/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s="156" customFormat="1" ht="21.95" customHeight="1" x14ac:dyDescent="0.2">
      <c r="A32" s="154"/>
      <c r="B32" s="145"/>
      <c r="C32" s="145"/>
      <c r="D32" s="145"/>
      <c r="E32" s="145"/>
      <c r="F32" s="145">
        <v>24</v>
      </c>
      <c r="G32" s="145"/>
      <c r="H32" s="145"/>
      <c r="I32" s="145"/>
      <c r="J32" s="145"/>
    </row>
    <row r="33" spans="1:15" ht="15" hidden="1" x14ac:dyDescent="0.2">
      <c r="A33" s="155"/>
      <c r="B33" s="156"/>
      <c r="C33" s="153" t="s">
        <v>461</v>
      </c>
      <c r="D33" s="156"/>
      <c r="E33" s="302" t="s">
        <v>462</v>
      </c>
      <c r="F33" s="305"/>
      <c r="G33" s="305"/>
      <c r="H33" s="156"/>
      <c r="I33" s="156"/>
      <c r="J33" s="156"/>
      <c r="K33" s="156"/>
      <c r="L33" s="156"/>
      <c r="M33" s="156"/>
      <c r="N33" s="156"/>
      <c r="O33" s="156"/>
    </row>
    <row r="34" spans="1:15" ht="24" hidden="1" customHeight="1" x14ac:dyDescent="0.2">
      <c r="A34" s="155"/>
      <c r="B34" s="156"/>
      <c r="C34" s="153"/>
      <c r="D34" s="156"/>
      <c r="E34" s="153"/>
      <c r="F34" s="157"/>
      <c r="G34" s="157"/>
      <c r="H34" s="156"/>
      <c r="I34" s="156"/>
      <c r="J34" s="156"/>
      <c r="K34" s="156"/>
      <c r="L34" s="156"/>
      <c r="M34" s="156"/>
      <c r="N34" s="156"/>
      <c r="O34" s="156"/>
    </row>
    <row r="35" spans="1:15" ht="28.5" hidden="1" customHeight="1" x14ac:dyDescent="0.2">
      <c r="A35" s="155"/>
      <c r="B35" s="156"/>
      <c r="C35" s="152" t="s">
        <v>463</v>
      </c>
      <c r="D35" s="156"/>
      <c r="E35" s="302"/>
      <c r="F35" s="305"/>
      <c r="G35" s="305"/>
      <c r="H35" s="156"/>
      <c r="I35" s="156"/>
      <c r="J35" s="156"/>
      <c r="K35" s="156"/>
      <c r="L35" s="156"/>
      <c r="M35" s="156"/>
      <c r="N35" s="156"/>
      <c r="O35" s="156"/>
    </row>
    <row r="36" spans="1:15" ht="15" hidden="1" x14ac:dyDescent="0.2">
      <c r="A36" s="155"/>
      <c r="B36" s="156"/>
      <c r="C36" s="153" t="s">
        <v>464</v>
      </c>
      <c r="D36" s="156"/>
      <c r="E36" s="302"/>
      <c r="F36" s="305"/>
      <c r="G36" s="305"/>
      <c r="H36" s="156"/>
      <c r="I36" s="156"/>
      <c r="J36" s="156"/>
      <c r="K36" s="156"/>
      <c r="L36" s="156"/>
      <c r="M36" s="156"/>
      <c r="N36" s="156"/>
      <c r="O36" s="156"/>
    </row>
    <row r="37" spans="1:15" ht="24" hidden="1" customHeight="1" x14ac:dyDescent="0.2">
      <c r="C37" s="153"/>
      <c r="E37" s="302"/>
      <c r="F37" s="302"/>
      <c r="G37" s="302"/>
    </row>
    <row r="38" spans="1:15" ht="12" hidden="1" x14ac:dyDescent="0.2">
      <c r="C38" s="153"/>
      <c r="E38" s="302"/>
      <c r="F38" s="302"/>
      <c r="G38" s="302"/>
    </row>
    <row r="39" spans="1:15" ht="15.75" hidden="1" customHeight="1" x14ac:dyDescent="0.2">
      <c r="C39" s="151"/>
      <c r="E39" s="306"/>
      <c r="F39" s="306"/>
    </row>
    <row r="40" spans="1:15" ht="12" x14ac:dyDescent="0.2">
      <c r="C40" s="153"/>
      <c r="E40" s="302"/>
      <c r="F40" s="302"/>
      <c r="G40" s="302"/>
    </row>
    <row r="41" spans="1:15" ht="12" hidden="1" customHeight="1" x14ac:dyDescent="0.2">
      <c r="C41" s="153"/>
      <c r="E41" s="302"/>
      <c r="F41" s="302"/>
      <c r="G41" s="302"/>
    </row>
    <row r="42" spans="1:15" ht="12" hidden="1" customHeight="1" x14ac:dyDescent="0.2">
      <c r="C42" s="151"/>
    </row>
    <row r="43" spans="1:15" ht="12" hidden="1" customHeight="1" x14ac:dyDescent="0.2"/>
    <row r="44" spans="1:15" ht="12" hidden="1" customHeight="1" x14ac:dyDescent="0.2"/>
  </sheetData>
  <mergeCells count="30">
    <mergeCell ref="C20:E20"/>
    <mergeCell ref="C21:E21"/>
    <mergeCell ref="C22:E22"/>
    <mergeCell ref="C11:E11"/>
    <mergeCell ref="C5:F5"/>
    <mergeCell ref="C6:F6"/>
    <mergeCell ref="C7:F7"/>
    <mergeCell ref="C8:F8"/>
    <mergeCell ref="C10:E10"/>
    <mergeCell ref="C15:E15"/>
    <mergeCell ref="C16:E16"/>
    <mergeCell ref="C17:E17"/>
    <mergeCell ref="C18:E18"/>
    <mergeCell ref="C19:E19"/>
    <mergeCell ref="E40:G40"/>
    <mergeCell ref="E41:G41"/>
    <mergeCell ref="B1:O1"/>
    <mergeCell ref="A2:O3"/>
    <mergeCell ref="E33:G33"/>
    <mergeCell ref="E35:G35"/>
    <mergeCell ref="E36:G36"/>
    <mergeCell ref="E37:G37"/>
    <mergeCell ref="E38:G38"/>
    <mergeCell ref="E39:F39"/>
    <mergeCell ref="C24:E24"/>
    <mergeCell ref="C25:E25"/>
    <mergeCell ref="C23:E23"/>
    <mergeCell ref="C12:E12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scale="92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61"/>
  <sheetViews>
    <sheetView tabSelected="1" topLeftCell="A25" zoomScaleNormal="100" workbookViewId="0">
      <selection activeCell="C16" sqref="C16:E16"/>
    </sheetView>
  </sheetViews>
  <sheetFormatPr baseColWidth="10" defaultColWidth="0" defaultRowHeight="12" zeroHeight="1" x14ac:dyDescent="0.2"/>
  <cols>
    <col min="1" max="1" width="2.5703125" style="144" customWidth="1"/>
    <col min="2" max="2" width="1" style="145" customWidth="1"/>
    <col min="3" max="3" width="38.28515625" style="145" customWidth="1"/>
    <col min="4" max="4" width="2.42578125" style="145" customWidth="1"/>
    <col min="5" max="5" width="24.42578125" style="145" customWidth="1"/>
    <col min="6" max="6" width="17" style="145" customWidth="1"/>
    <col min="7" max="7" width="1.42578125" style="145" customWidth="1"/>
    <col min="8" max="8" width="2" style="145" customWidth="1"/>
    <col min="9" max="16384" width="0" style="145" hidden="1"/>
  </cols>
  <sheetData>
    <row r="1" spans="1:15" ht="31.5" customHeight="1" x14ac:dyDescent="0.2">
      <c r="A1" s="187" t="s">
        <v>526</v>
      </c>
      <c r="B1" s="303" t="s">
        <v>527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1:15" ht="12" customHeight="1" x14ac:dyDescent="0.2">
      <c r="A2" s="304" t="s">
        <v>528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1:15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ht="5.25" customHeight="1" x14ac:dyDescent="0.2">
      <c r="A4" s="158"/>
      <c r="B4" s="159"/>
      <c r="C4" s="159"/>
      <c r="D4" s="159"/>
      <c r="E4" s="159"/>
      <c r="F4" s="159"/>
      <c r="G4" s="159"/>
      <c r="H4" s="159"/>
    </row>
    <row r="5" spans="1:15" ht="31.5" customHeight="1" x14ac:dyDescent="0.2">
      <c r="A5" s="158"/>
      <c r="B5" s="159"/>
      <c r="C5" s="338" t="s">
        <v>435</v>
      </c>
      <c r="D5" s="338"/>
      <c r="E5" s="338"/>
      <c r="F5" s="338"/>
      <c r="G5" s="159"/>
      <c r="H5" s="159"/>
    </row>
    <row r="6" spans="1:15" ht="12" customHeight="1" x14ac:dyDescent="0.2">
      <c r="A6" s="158"/>
      <c r="B6" s="159"/>
      <c r="C6" s="339" t="s">
        <v>465</v>
      </c>
      <c r="D6" s="339"/>
      <c r="E6" s="339"/>
      <c r="F6" s="339"/>
      <c r="G6" s="159"/>
      <c r="H6" s="159"/>
    </row>
    <row r="7" spans="1:15" x14ac:dyDescent="0.2">
      <c r="A7" s="158"/>
      <c r="B7" s="159"/>
      <c r="C7" s="339" t="s">
        <v>637</v>
      </c>
      <c r="D7" s="339"/>
      <c r="E7" s="339"/>
      <c r="F7" s="339"/>
      <c r="G7" s="159"/>
      <c r="H7" s="159"/>
    </row>
    <row r="8" spans="1:15" x14ac:dyDescent="0.2">
      <c r="A8" s="158"/>
      <c r="B8" s="159"/>
      <c r="C8" s="339" t="s">
        <v>437</v>
      </c>
      <c r="D8" s="339"/>
      <c r="E8" s="339"/>
      <c r="F8" s="339"/>
      <c r="G8" s="159"/>
      <c r="H8" s="159"/>
    </row>
    <row r="9" spans="1:15" ht="12" customHeight="1" x14ac:dyDescent="0.2">
      <c r="A9" s="158" t="s">
        <v>438</v>
      </c>
      <c r="B9" s="160"/>
      <c r="C9" s="330" t="s">
        <v>466</v>
      </c>
      <c r="D9" s="330"/>
      <c r="E9" s="331">
        <v>0</v>
      </c>
      <c r="F9" s="169">
        <v>17632855.059999999</v>
      </c>
      <c r="G9" s="161"/>
      <c r="H9" s="159"/>
    </row>
    <row r="10" spans="1:15" ht="12" customHeight="1" x14ac:dyDescent="0.2">
      <c r="A10" s="158"/>
      <c r="B10" s="162"/>
      <c r="C10" s="336"/>
      <c r="D10" s="337"/>
      <c r="E10" s="337"/>
      <c r="F10" s="170"/>
      <c r="G10" s="163"/>
      <c r="H10" s="159"/>
    </row>
    <row r="11" spans="1:15" ht="12" customHeight="1" x14ac:dyDescent="0.2">
      <c r="A11" s="158"/>
      <c r="B11" s="164"/>
      <c r="C11" s="324" t="s">
        <v>467</v>
      </c>
      <c r="D11" s="325"/>
      <c r="E11" s="325"/>
      <c r="F11" s="171">
        <f>SUM(F12:F32)</f>
        <v>442741.87000000005</v>
      </c>
      <c r="G11" s="165"/>
      <c r="H11" s="159"/>
    </row>
    <row r="12" spans="1:15" ht="12" customHeight="1" x14ac:dyDescent="0.2">
      <c r="A12" s="158" t="s">
        <v>468</v>
      </c>
      <c r="B12" s="164"/>
      <c r="C12" s="326" t="s">
        <v>469</v>
      </c>
      <c r="D12" s="327"/>
      <c r="E12" s="327"/>
      <c r="F12" s="172">
        <v>0</v>
      </c>
      <c r="G12" s="165"/>
      <c r="H12" s="159"/>
    </row>
    <row r="13" spans="1:15" ht="12" customHeight="1" x14ac:dyDescent="0.2">
      <c r="A13" s="158" t="s">
        <v>470</v>
      </c>
      <c r="B13" s="164"/>
      <c r="C13" s="326" t="s">
        <v>471</v>
      </c>
      <c r="D13" s="327"/>
      <c r="E13" s="327"/>
      <c r="F13" s="172">
        <v>426967.03</v>
      </c>
      <c r="G13" s="165"/>
      <c r="H13" s="159"/>
    </row>
    <row r="14" spans="1:15" ht="12" customHeight="1" x14ac:dyDescent="0.2">
      <c r="A14" s="158" t="s">
        <v>472</v>
      </c>
      <c r="B14" s="164"/>
      <c r="C14" s="326" t="s">
        <v>473</v>
      </c>
      <c r="D14" s="327"/>
      <c r="E14" s="327"/>
      <c r="F14" s="172">
        <v>15774.84</v>
      </c>
      <c r="G14" s="165"/>
      <c r="H14" s="159"/>
    </row>
    <row r="15" spans="1:15" ht="12" customHeight="1" x14ac:dyDescent="0.2">
      <c r="A15" s="158" t="s">
        <v>474</v>
      </c>
      <c r="B15" s="164"/>
      <c r="C15" s="326" t="s">
        <v>475</v>
      </c>
      <c r="D15" s="327"/>
      <c r="E15" s="327"/>
      <c r="F15" s="172">
        <v>0</v>
      </c>
      <c r="G15" s="165"/>
      <c r="H15" s="159"/>
    </row>
    <row r="16" spans="1:15" ht="12" customHeight="1" x14ac:dyDescent="0.2">
      <c r="A16" s="158" t="s">
        <v>476</v>
      </c>
      <c r="B16" s="164"/>
      <c r="C16" s="326" t="s">
        <v>477</v>
      </c>
      <c r="D16" s="327"/>
      <c r="E16" s="327"/>
      <c r="F16" s="172">
        <v>0</v>
      </c>
      <c r="G16" s="165"/>
      <c r="H16" s="159"/>
    </row>
    <row r="17" spans="1:8" ht="12" customHeight="1" x14ac:dyDescent="0.2">
      <c r="A17" s="158" t="s">
        <v>478</v>
      </c>
      <c r="B17" s="164"/>
      <c r="C17" s="326" t="s">
        <v>479</v>
      </c>
      <c r="D17" s="327"/>
      <c r="E17" s="327"/>
      <c r="F17" s="172">
        <v>0</v>
      </c>
      <c r="G17" s="165"/>
      <c r="H17" s="159"/>
    </row>
    <row r="18" spans="1:8" ht="12" customHeight="1" x14ac:dyDescent="0.2">
      <c r="A18" s="158" t="s">
        <v>480</v>
      </c>
      <c r="B18" s="164"/>
      <c r="C18" s="326" t="s">
        <v>481</v>
      </c>
      <c r="D18" s="327"/>
      <c r="E18" s="327"/>
      <c r="F18" s="172">
        <v>0</v>
      </c>
      <c r="G18" s="165"/>
      <c r="H18" s="159"/>
    </row>
    <row r="19" spans="1:8" ht="12" customHeight="1" x14ac:dyDescent="0.2">
      <c r="A19" s="158" t="s">
        <v>482</v>
      </c>
      <c r="B19" s="164"/>
      <c r="C19" s="326" t="s">
        <v>483</v>
      </c>
      <c r="D19" s="327"/>
      <c r="E19" s="327"/>
      <c r="F19" s="172">
        <v>0</v>
      </c>
      <c r="G19" s="165"/>
      <c r="H19" s="159"/>
    </row>
    <row r="20" spans="1:8" ht="12" customHeight="1" x14ac:dyDescent="0.2">
      <c r="A20" s="158" t="s">
        <v>484</v>
      </c>
      <c r="B20" s="164"/>
      <c r="C20" s="326" t="s">
        <v>485</v>
      </c>
      <c r="D20" s="327"/>
      <c r="E20" s="327"/>
      <c r="F20" s="172">
        <v>0</v>
      </c>
      <c r="G20" s="165"/>
      <c r="H20" s="159"/>
    </row>
    <row r="21" spans="1:8" ht="12" customHeight="1" x14ac:dyDescent="0.2">
      <c r="A21" s="158" t="s">
        <v>486</v>
      </c>
      <c r="B21" s="164"/>
      <c r="C21" s="326" t="s">
        <v>487</v>
      </c>
      <c r="D21" s="327"/>
      <c r="E21" s="327"/>
      <c r="F21" s="172">
        <v>0</v>
      </c>
      <c r="G21" s="165"/>
      <c r="H21" s="159"/>
    </row>
    <row r="22" spans="1:8" ht="12" customHeight="1" x14ac:dyDescent="0.2">
      <c r="A22" s="158" t="s">
        <v>488</v>
      </c>
      <c r="B22" s="164"/>
      <c r="C22" s="326" t="s">
        <v>489</v>
      </c>
      <c r="D22" s="327"/>
      <c r="E22" s="327"/>
      <c r="F22" s="172">
        <v>0</v>
      </c>
      <c r="G22" s="165"/>
      <c r="H22" s="159"/>
    </row>
    <row r="23" spans="1:8" ht="12" customHeight="1" x14ac:dyDescent="0.2">
      <c r="A23" s="158" t="s">
        <v>490</v>
      </c>
      <c r="B23" s="164"/>
      <c r="C23" s="326" t="s">
        <v>491</v>
      </c>
      <c r="D23" s="327"/>
      <c r="E23" s="327"/>
      <c r="F23" s="172">
        <v>0</v>
      </c>
      <c r="G23" s="165"/>
      <c r="H23" s="159"/>
    </row>
    <row r="24" spans="1:8" ht="12" customHeight="1" x14ac:dyDescent="0.2">
      <c r="A24" s="158" t="s">
        <v>492</v>
      </c>
      <c r="B24" s="164"/>
      <c r="C24" s="326" t="s">
        <v>493</v>
      </c>
      <c r="D24" s="327"/>
      <c r="E24" s="327"/>
      <c r="F24" s="172">
        <v>0</v>
      </c>
      <c r="G24" s="165"/>
      <c r="H24" s="159"/>
    </row>
    <row r="25" spans="1:8" ht="12" customHeight="1" x14ac:dyDescent="0.2">
      <c r="A25" s="158" t="s">
        <v>494</v>
      </c>
      <c r="B25" s="164"/>
      <c r="C25" s="326" t="s">
        <v>495</v>
      </c>
      <c r="D25" s="327"/>
      <c r="E25" s="327"/>
      <c r="F25" s="172">
        <v>0</v>
      </c>
      <c r="G25" s="165"/>
      <c r="H25" s="159"/>
    </row>
    <row r="26" spans="1:8" ht="12" customHeight="1" x14ac:dyDescent="0.2">
      <c r="A26" s="158" t="s">
        <v>496</v>
      </c>
      <c r="B26" s="164"/>
      <c r="C26" s="326" t="s">
        <v>497</v>
      </c>
      <c r="D26" s="327"/>
      <c r="E26" s="327"/>
      <c r="F26" s="172">
        <v>0</v>
      </c>
      <c r="G26" s="165"/>
      <c r="H26" s="159"/>
    </row>
    <row r="27" spans="1:8" ht="12" customHeight="1" x14ac:dyDescent="0.2">
      <c r="A27" s="158" t="s">
        <v>498</v>
      </c>
      <c r="B27" s="164"/>
      <c r="C27" s="326" t="s">
        <v>499</v>
      </c>
      <c r="D27" s="327"/>
      <c r="E27" s="327"/>
      <c r="F27" s="172">
        <v>0</v>
      </c>
      <c r="G27" s="165"/>
      <c r="H27" s="159"/>
    </row>
    <row r="28" spans="1:8" ht="12" customHeight="1" x14ac:dyDescent="0.2">
      <c r="A28" s="158" t="s">
        <v>500</v>
      </c>
      <c r="B28" s="164"/>
      <c r="C28" s="326" t="s">
        <v>501</v>
      </c>
      <c r="D28" s="327"/>
      <c r="E28" s="327"/>
      <c r="F28" s="172">
        <v>0</v>
      </c>
      <c r="G28" s="165"/>
      <c r="H28" s="159"/>
    </row>
    <row r="29" spans="1:8" ht="12" customHeight="1" x14ac:dyDescent="0.2">
      <c r="A29" s="158" t="s">
        <v>502</v>
      </c>
      <c r="B29" s="164"/>
      <c r="C29" s="326" t="s">
        <v>503</v>
      </c>
      <c r="D29" s="327"/>
      <c r="E29" s="327"/>
      <c r="F29" s="172">
        <v>0</v>
      </c>
      <c r="G29" s="165"/>
      <c r="H29" s="159"/>
    </row>
    <row r="30" spans="1:8" ht="12" customHeight="1" x14ac:dyDescent="0.2">
      <c r="A30" s="158" t="s">
        <v>504</v>
      </c>
      <c r="B30" s="164"/>
      <c r="C30" s="326" t="s">
        <v>505</v>
      </c>
      <c r="D30" s="327"/>
      <c r="E30" s="327"/>
      <c r="F30" s="172">
        <v>0</v>
      </c>
      <c r="G30" s="165"/>
      <c r="H30" s="159"/>
    </row>
    <row r="31" spans="1:8" ht="12" customHeight="1" x14ac:dyDescent="0.2">
      <c r="A31" s="158" t="s">
        <v>506</v>
      </c>
      <c r="B31" s="164"/>
      <c r="C31" s="326" t="s">
        <v>507</v>
      </c>
      <c r="D31" s="327"/>
      <c r="E31" s="327"/>
      <c r="F31" s="172">
        <v>0</v>
      </c>
      <c r="G31" s="165"/>
      <c r="H31" s="159"/>
    </row>
    <row r="32" spans="1:8" ht="12" customHeight="1" x14ac:dyDescent="0.2">
      <c r="A32" s="158" t="s">
        <v>508</v>
      </c>
      <c r="B32" s="164"/>
      <c r="C32" s="326" t="s">
        <v>509</v>
      </c>
      <c r="D32" s="327"/>
      <c r="E32" s="327"/>
      <c r="F32" s="172">
        <v>0</v>
      </c>
      <c r="G32" s="165"/>
      <c r="H32" s="159"/>
    </row>
    <row r="33" spans="1:8" ht="12" customHeight="1" x14ac:dyDescent="0.2">
      <c r="A33" s="158"/>
      <c r="B33" s="164"/>
      <c r="C33" s="334"/>
      <c r="D33" s="335"/>
      <c r="E33" s="335"/>
      <c r="F33" s="173"/>
      <c r="G33" s="165"/>
      <c r="H33" s="159"/>
    </row>
    <row r="34" spans="1:8" ht="12" customHeight="1" x14ac:dyDescent="0.2">
      <c r="A34" s="158"/>
      <c r="B34" s="164"/>
      <c r="C34" s="324" t="s">
        <v>510</v>
      </c>
      <c r="D34" s="325"/>
      <c r="E34" s="325"/>
      <c r="F34" s="174">
        <f>SUM(F35:F41)</f>
        <v>426967.03</v>
      </c>
      <c r="G34" s="165"/>
      <c r="H34" s="159"/>
    </row>
    <row r="35" spans="1:8" x14ac:dyDescent="0.2">
      <c r="A35" s="158" t="s">
        <v>511</v>
      </c>
      <c r="B35" s="164"/>
      <c r="C35" s="332" t="s">
        <v>512</v>
      </c>
      <c r="D35" s="333"/>
      <c r="E35" s="333"/>
      <c r="F35" s="172">
        <v>0</v>
      </c>
      <c r="G35" s="165"/>
      <c r="H35" s="159"/>
    </row>
    <row r="36" spans="1:8" ht="12" customHeight="1" x14ac:dyDescent="0.2">
      <c r="A36" s="158" t="s">
        <v>513</v>
      </c>
      <c r="B36" s="164"/>
      <c r="C36" s="326" t="s">
        <v>514</v>
      </c>
      <c r="D36" s="327"/>
      <c r="E36" s="327"/>
      <c r="F36" s="172">
        <v>0</v>
      </c>
      <c r="G36" s="165"/>
      <c r="H36" s="159"/>
    </row>
    <row r="37" spans="1:8" ht="12" customHeight="1" x14ac:dyDescent="0.2">
      <c r="A37" s="158" t="s">
        <v>515</v>
      </c>
      <c r="B37" s="164"/>
      <c r="C37" s="326" t="s">
        <v>516</v>
      </c>
      <c r="D37" s="327"/>
      <c r="E37" s="327"/>
      <c r="F37" s="172">
        <v>0</v>
      </c>
      <c r="G37" s="165"/>
      <c r="H37" s="159"/>
    </row>
    <row r="38" spans="1:8" ht="22.5" customHeight="1" x14ac:dyDescent="0.2">
      <c r="A38" s="158" t="s">
        <v>517</v>
      </c>
      <c r="B38" s="164"/>
      <c r="C38" s="332" t="s">
        <v>518</v>
      </c>
      <c r="D38" s="333"/>
      <c r="E38" s="333"/>
      <c r="F38" s="172">
        <v>0</v>
      </c>
      <c r="G38" s="165"/>
      <c r="H38" s="159"/>
    </row>
    <row r="39" spans="1:8" ht="12" customHeight="1" x14ac:dyDescent="0.2">
      <c r="A39" s="158" t="s">
        <v>519</v>
      </c>
      <c r="B39" s="164"/>
      <c r="C39" s="326" t="s">
        <v>520</v>
      </c>
      <c r="D39" s="327"/>
      <c r="E39" s="327"/>
      <c r="F39" s="172">
        <v>0</v>
      </c>
      <c r="G39" s="165"/>
      <c r="H39" s="159"/>
    </row>
    <row r="40" spans="1:8" ht="12" customHeight="1" x14ac:dyDescent="0.2">
      <c r="A40" s="158" t="s">
        <v>521</v>
      </c>
      <c r="B40" s="164"/>
      <c r="C40" s="326" t="s">
        <v>522</v>
      </c>
      <c r="D40" s="327"/>
      <c r="E40" s="327"/>
      <c r="F40" s="172">
        <v>426967.03</v>
      </c>
      <c r="G40" s="165"/>
      <c r="H40" s="159"/>
    </row>
    <row r="41" spans="1:8" ht="12" customHeight="1" x14ac:dyDescent="0.2">
      <c r="A41" s="158" t="s">
        <v>523</v>
      </c>
      <c r="B41" s="164"/>
      <c r="C41" s="326" t="s">
        <v>524</v>
      </c>
      <c r="D41" s="327"/>
      <c r="E41" s="327"/>
      <c r="F41" s="172">
        <v>0</v>
      </c>
      <c r="G41" s="165"/>
      <c r="H41" s="159"/>
    </row>
    <row r="42" spans="1:8" ht="12" customHeight="1" x14ac:dyDescent="0.2">
      <c r="A42" s="158"/>
      <c r="B42" s="166"/>
      <c r="C42" s="328"/>
      <c r="D42" s="329"/>
      <c r="E42" s="329"/>
      <c r="F42" s="175"/>
      <c r="G42" s="167"/>
      <c r="H42" s="159"/>
    </row>
    <row r="43" spans="1:8" ht="12" customHeight="1" x14ac:dyDescent="0.2">
      <c r="A43" s="158"/>
      <c r="B43" s="160"/>
      <c r="C43" s="330" t="s">
        <v>525</v>
      </c>
      <c r="D43" s="330"/>
      <c r="E43" s="331"/>
      <c r="F43" s="169">
        <f>+F9-F11+F34</f>
        <v>17617080.219999999</v>
      </c>
      <c r="G43" s="161"/>
      <c r="H43" s="159"/>
    </row>
    <row r="44" spans="1:8" x14ac:dyDescent="0.2">
      <c r="A44" s="158"/>
      <c r="B44" s="159"/>
      <c r="C44" s="159"/>
      <c r="D44" s="159"/>
      <c r="E44" s="159"/>
      <c r="F44" s="159"/>
      <c r="G44" s="159"/>
      <c r="H44" s="159"/>
    </row>
    <row r="45" spans="1:8" x14ac:dyDescent="0.2">
      <c r="A45" s="158"/>
      <c r="B45" s="159"/>
      <c r="C45" s="159"/>
      <c r="D45" s="159"/>
      <c r="E45" s="159"/>
      <c r="F45" s="159"/>
      <c r="G45" s="159"/>
      <c r="H45" s="159"/>
    </row>
    <row r="46" spans="1:8" x14ac:dyDescent="0.2"/>
    <row r="47" spans="1:8" x14ac:dyDescent="0.2"/>
    <row r="48" spans="1:8" x14ac:dyDescent="0.2"/>
    <row r="49" spans="6:6" x14ac:dyDescent="0.2"/>
    <row r="50" spans="6:6" x14ac:dyDescent="0.2"/>
    <row r="51" spans="6:6" x14ac:dyDescent="0.2"/>
    <row r="52" spans="6:6" x14ac:dyDescent="0.2"/>
    <row r="53" spans="6:6" x14ac:dyDescent="0.2"/>
    <row r="54" spans="6:6" x14ac:dyDescent="0.2"/>
    <row r="55" spans="6:6" x14ac:dyDescent="0.2"/>
    <row r="56" spans="6:6" x14ac:dyDescent="0.2"/>
    <row r="57" spans="6:6" x14ac:dyDescent="0.2"/>
    <row r="58" spans="6:6" x14ac:dyDescent="0.2">
      <c r="F58" s="145">
        <v>25</v>
      </c>
    </row>
    <row r="59" spans="6:6" x14ac:dyDescent="0.2"/>
    <row r="60" spans="6:6" x14ac:dyDescent="0.2"/>
    <row r="61" spans="6:6" x14ac:dyDescent="0.2"/>
  </sheetData>
  <mergeCells count="41">
    <mergeCell ref="C10:E10"/>
    <mergeCell ref="C5:F5"/>
    <mergeCell ref="C6:F6"/>
    <mergeCell ref="C7:F7"/>
    <mergeCell ref="C8:F8"/>
    <mergeCell ref="C9:E9"/>
    <mergeCell ref="B1:O1"/>
    <mergeCell ref="A2:O3"/>
    <mergeCell ref="C32:E32"/>
    <mergeCell ref="C33:E33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41:E41"/>
    <mergeCell ref="C42:E42"/>
    <mergeCell ref="C43:E43"/>
    <mergeCell ref="C35:E35"/>
    <mergeCell ref="C36:E36"/>
    <mergeCell ref="C37:E37"/>
    <mergeCell ref="C38:E38"/>
    <mergeCell ref="C39:E39"/>
    <mergeCell ref="C40:E40"/>
    <mergeCell ref="C34:E34"/>
    <mergeCell ref="C23:E23"/>
    <mergeCell ref="C24:E24"/>
    <mergeCell ref="C25:E25"/>
    <mergeCell ref="C26:E26"/>
    <mergeCell ref="C29:E29"/>
    <mergeCell ref="C30:E30"/>
    <mergeCell ref="C31:E31"/>
    <mergeCell ref="C27:E27"/>
    <mergeCell ref="C28:E28"/>
  </mergeCells>
  <pageMargins left="0.70866141732283472" right="0.70866141732283472" top="0.35433070866141736" bottom="0.35433070866141736" header="0.31496062992125984" footer="0.31496062992125984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showGridLines="0" zoomScale="80" zoomScaleNormal="80" workbookViewId="0">
      <selection activeCell="E44" sqref="E44"/>
    </sheetView>
  </sheetViews>
  <sheetFormatPr baseColWidth="10" defaultColWidth="11.42578125" defaultRowHeight="15" x14ac:dyDescent="0.25"/>
  <cols>
    <col min="1" max="1" width="17" style="4" customWidth="1"/>
    <col min="2" max="2" width="45.85546875" style="4" customWidth="1"/>
    <col min="3" max="3" width="18.7109375" style="4" customWidth="1"/>
    <col min="4" max="4" width="18.42578125" style="106" customWidth="1"/>
    <col min="5" max="5" width="19.7109375" style="4" customWidth="1"/>
    <col min="6" max="10" width="11.42578125" style="4"/>
    <col min="11" max="11" width="23.7109375" style="4" customWidth="1"/>
    <col min="12" max="16384" width="11.42578125" style="4"/>
  </cols>
  <sheetData>
    <row r="1" spans="1:6" x14ac:dyDescent="0.25">
      <c r="A1" s="53"/>
      <c r="B1" s="53"/>
      <c r="C1" s="53"/>
      <c r="D1" s="102"/>
      <c r="E1" s="3"/>
      <c r="F1" s="56"/>
    </row>
    <row r="2" spans="1:6" ht="30" customHeight="1" x14ac:dyDescent="0.25">
      <c r="A2" s="256" t="s">
        <v>52</v>
      </c>
      <c r="B2" s="256"/>
      <c r="C2" s="256"/>
      <c r="D2" s="256"/>
      <c r="E2" s="256"/>
      <c r="F2" s="256"/>
    </row>
    <row r="3" spans="1:6" ht="15.75" customHeight="1" x14ac:dyDescent="0.25">
      <c r="A3" s="253" t="s">
        <v>7</v>
      </c>
      <c r="B3" s="253"/>
      <c r="C3" s="253"/>
      <c r="D3" s="253"/>
      <c r="E3" s="253"/>
      <c r="F3" s="56"/>
    </row>
    <row r="4" spans="1:6" x14ac:dyDescent="0.25">
      <c r="A4" s="253" t="s">
        <v>41</v>
      </c>
      <c r="B4" s="253"/>
      <c r="C4" s="253"/>
      <c r="D4" s="253"/>
      <c r="E4" s="253"/>
      <c r="F4" s="56"/>
    </row>
    <row r="5" spans="1:6" x14ac:dyDescent="0.25">
      <c r="A5" s="254" t="s">
        <v>42</v>
      </c>
      <c r="B5" s="254"/>
      <c r="C5" s="254"/>
      <c r="D5" s="254"/>
      <c r="E5" s="254"/>
      <c r="F5" s="56"/>
    </row>
    <row r="6" spans="1:6" x14ac:dyDescent="0.25">
      <c r="A6" s="254" t="s">
        <v>635</v>
      </c>
      <c r="B6" s="254"/>
      <c r="C6" s="254"/>
      <c r="D6" s="254"/>
      <c r="E6" s="254"/>
      <c r="F6" s="56"/>
    </row>
    <row r="7" spans="1:6" ht="23.25" customHeight="1" x14ac:dyDescent="0.25">
      <c r="A7" s="263" t="s">
        <v>43</v>
      </c>
      <c r="B7" s="263"/>
      <c r="C7" s="263"/>
      <c r="D7" s="263"/>
      <c r="E7" s="263"/>
      <c r="F7" s="56"/>
    </row>
    <row r="8" spans="1:6" ht="22.5" customHeight="1" x14ac:dyDescent="0.25">
      <c r="A8" s="261" t="s">
        <v>0</v>
      </c>
      <c r="B8" s="262"/>
      <c r="C8" s="199" t="s">
        <v>378</v>
      </c>
      <c r="D8" s="194" t="s">
        <v>379</v>
      </c>
    </row>
    <row r="9" spans="1:6" x14ac:dyDescent="0.25">
      <c r="A9" s="203" t="s">
        <v>346</v>
      </c>
      <c r="B9" s="204"/>
      <c r="C9" s="201">
        <v>17617080.219999999</v>
      </c>
      <c r="D9" s="195">
        <v>1</v>
      </c>
    </row>
    <row r="10" spans="1:6" x14ac:dyDescent="0.25">
      <c r="A10" s="203" t="s">
        <v>580</v>
      </c>
      <c r="B10" s="204"/>
      <c r="C10" s="201">
        <v>0</v>
      </c>
      <c r="D10" s="196">
        <v>0</v>
      </c>
    </row>
    <row r="11" spans="1:6" x14ac:dyDescent="0.25">
      <c r="A11" s="203" t="s">
        <v>274</v>
      </c>
      <c r="B11" s="204"/>
      <c r="C11" s="201">
        <v>0</v>
      </c>
      <c r="D11" s="196">
        <v>0</v>
      </c>
    </row>
    <row r="12" spans="1:6" x14ac:dyDescent="0.25">
      <c r="A12" s="203" t="s">
        <v>581</v>
      </c>
      <c r="B12" s="204"/>
      <c r="C12" s="201">
        <v>0</v>
      </c>
      <c r="D12" s="196">
        <v>0</v>
      </c>
    </row>
    <row r="13" spans="1:6" ht="25.5" customHeight="1" x14ac:dyDescent="0.25">
      <c r="A13" s="257" t="s">
        <v>582</v>
      </c>
      <c r="B13" s="258"/>
      <c r="C13" s="201">
        <v>0</v>
      </c>
      <c r="D13" s="196">
        <v>0</v>
      </c>
    </row>
    <row r="14" spans="1:6" x14ac:dyDescent="0.25">
      <c r="A14" s="257" t="s">
        <v>583</v>
      </c>
      <c r="B14" s="258"/>
      <c r="C14" s="201">
        <v>0</v>
      </c>
      <c r="D14" s="196">
        <v>0</v>
      </c>
    </row>
    <row r="15" spans="1:6" x14ac:dyDescent="0.25">
      <c r="A15" s="259" t="s">
        <v>584</v>
      </c>
      <c r="B15" s="260"/>
      <c r="C15" s="202">
        <f>SUM(C9:C14)</f>
        <v>17617080.219999999</v>
      </c>
      <c r="D15" s="207">
        <f>D9</f>
        <v>1</v>
      </c>
    </row>
    <row r="16" spans="1:6" ht="18" x14ac:dyDescent="0.25">
      <c r="A16" s="206" t="s">
        <v>346</v>
      </c>
      <c r="B16" s="200"/>
      <c r="C16" s="202"/>
      <c r="D16" s="198"/>
    </row>
    <row r="17" spans="1:7" x14ac:dyDescent="0.25">
      <c r="A17" s="58" t="s">
        <v>10</v>
      </c>
      <c r="B17" s="57" t="s">
        <v>11</v>
      </c>
      <c r="C17" s="59" t="s">
        <v>13</v>
      </c>
      <c r="D17" s="103" t="s">
        <v>44</v>
      </c>
      <c r="E17" s="59" t="s">
        <v>45</v>
      </c>
    </row>
    <row r="18" spans="1:7" x14ac:dyDescent="0.25">
      <c r="A18" s="100">
        <v>5100</v>
      </c>
      <c r="B18" s="100" t="s">
        <v>542</v>
      </c>
      <c r="C18" s="93">
        <v>15626588.07</v>
      </c>
      <c r="D18" s="101">
        <v>0.81703380667176206</v>
      </c>
      <c r="E18" s="94" t="s">
        <v>372</v>
      </c>
    </row>
    <row r="19" spans="1:7" x14ac:dyDescent="0.25">
      <c r="A19" s="100">
        <v>5200</v>
      </c>
      <c r="B19" s="100" t="s">
        <v>347</v>
      </c>
      <c r="C19" s="93">
        <v>426967.03</v>
      </c>
      <c r="D19" s="107">
        <v>6.5130214885929141E-2</v>
      </c>
      <c r="E19" s="94"/>
    </row>
    <row r="20" spans="1:7" x14ac:dyDescent="0.25">
      <c r="A20" s="100">
        <v>5300</v>
      </c>
      <c r="B20" s="100" t="s">
        <v>348</v>
      </c>
      <c r="C20" s="93">
        <v>1563525.1200000001</v>
      </c>
      <c r="D20" s="107">
        <v>0.11783597844230873</v>
      </c>
      <c r="E20" s="94"/>
    </row>
    <row r="21" spans="1:7" x14ac:dyDescent="0.25">
      <c r="A21" s="24"/>
      <c r="B21" s="97" t="s">
        <v>4</v>
      </c>
      <c r="C21" s="42">
        <f>C20+C19+C18</f>
        <v>17617080.219999999</v>
      </c>
      <c r="D21" s="189">
        <f>D20+D19+D18</f>
        <v>1</v>
      </c>
      <c r="E21" s="35"/>
    </row>
    <row r="22" spans="1:7" x14ac:dyDescent="0.25">
      <c r="A22" s="62" t="s">
        <v>50</v>
      </c>
      <c r="B22" s="98"/>
      <c r="C22" s="22"/>
      <c r="D22" s="104"/>
      <c r="E22" s="21"/>
    </row>
    <row r="23" spans="1:7" x14ac:dyDescent="0.25">
      <c r="A23" s="62"/>
      <c r="B23" s="98"/>
      <c r="C23" s="22"/>
      <c r="D23" s="104"/>
      <c r="E23" s="21"/>
    </row>
    <row r="24" spans="1:7" x14ac:dyDescent="0.25">
      <c r="A24" s="62"/>
      <c r="B24" s="98"/>
      <c r="C24" s="22"/>
      <c r="D24" s="104"/>
      <c r="E24" s="21"/>
    </row>
    <row r="25" spans="1:7" x14ac:dyDescent="0.25">
      <c r="A25" s="62"/>
      <c r="B25" s="99"/>
      <c r="C25" s="7"/>
      <c r="D25" s="105"/>
      <c r="E25" s="7"/>
      <c r="F25" s="1"/>
      <c r="G25" s="1"/>
    </row>
    <row r="26" spans="1:7" x14ac:dyDescent="0.25">
      <c r="A26" s="62"/>
      <c r="B26" s="99"/>
      <c r="C26" s="7"/>
      <c r="D26" s="105"/>
      <c r="E26" s="7"/>
      <c r="F26" s="1"/>
      <c r="G26" s="1"/>
    </row>
    <row r="27" spans="1:7" x14ac:dyDescent="0.25">
      <c r="A27" s="62"/>
      <c r="B27" s="99"/>
      <c r="C27" s="7"/>
      <c r="D27" s="105"/>
      <c r="E27" s="7"/>
      <c r="F27" s="1"/>
      <c r="G27" s="1"/>
    </row>
    <row r="28" spans="1:7" x14ac:dyDescent="0.25">
      <c r="A28" s="62"/>
      <c r="B28" s="99"/>
      <c r="C28" s="7"/>
      <c r="D28" s="105"/>
      <c r="E28" s="7"/>
      <c r="F28" s="1"/>
      <c r="G28" s="1"/>
    </row>
    <row r="29" spans="1:7" x14ac:dyDescent="0.25">
      <c r="A29" s="62"/>
      <c r="B29" s="99"/>
      <c r="C29" s="7"/>
      <c r="D29" s="105"/>
      <c r="E29" s="7"/>
      <c r="F29" s="1"/>
      <c r="G29" s="1"/>
    </row>
    <row r="30" spans="1:7" x14ac:dyDescent="0.25">
      <c r="A30" s="62"/>
      <c r="B30" s="99"/>
      <c r="C30" s="7"/>
      <c r="D30" s="105"/>
      <c r="E30" s="7"/>
      <c r="F30" s="1"/>
      <c r="G30" s="1"/>
    </row>
    <row r="31" spans="1:7" x14ac:dyDescent="0.25">
      <c r="A31" s="62"/>
      <c r="B31" s="99"/>
      <c r="C31" s="7"/>
      <c r="D31" s="105"/>
      <c r="E31" s="7"/>
      <c r="F31" s="1"/>
      <c r="G31" s="1"/>
    </row>
    <row r="32" spans="1:7" x14ac:dyDescent="0.25">
      <c r="A32" s="62"/>
      <c r="B32" s="99"/>
      <c r="C32" s="7"/>
      <c r="D32" s="105"/>
      <c r="E32" s="7"/>
      <c r="F32" s="1"/>
      <c r="G32" s="1"/>
    </row>
    <row r="33" spans="1:7" x14ac:dyDescent="0.25">
      <c r="A33" s="62"/>
      <c r="B33" s="99"/>
      <c r="C33" s="7"/>
      <c r="D33" s="105"/>
      <c r="E33" s="7"/>
      <c r="F33" s="1"/>
      <c r="G33" s="1"/>
    </row>
    <row r="34" spans="1:7" x14ac:dyDescent="0.25">
      <c r="A34" s="62"/>
      <c r="B34" s="99"/>
      <c r="C34" s="7"/>
      <c r="D34" s="105"/>
      <c r="E34" s="7"/>
      <c r="F34" s="1"/>
      <c r="G34" s="1"/>
    </row>
    <row r="35" spans="1:7" x14ac:dyDescent="0.25">
      <c r="A35" s="62"/>
      <c r="B35" s="99"/>
      <c r="C35" s="7"/>
      <c r="D35" s="105"/>
      <c r="E35" s="7"/>
      <c r="F35" s="1"/>
      <c r="G35" s="1"/>
    </row>
    <row r="36" spans="1:7" x14ac:dyDescent="0.25">
      <c r="A36" s="62"/>
      <c r="B36" s="99"/>
      <c r="C36" s="7"/>
      <c r="D36" s="105"/>
      <c r="E36" s="7"/>
      <c r="F36" s="1"/>
      <c r="G36" s="1">
        <v>7</v>
      </c>
    </row>
    <row r="37" spans="1:7" x14ac:dyDescent="0.25">
      <c r="A37" s="62"/>
      <c r="B37" s="99"/>
      <c r="C37" s="7"/>
      <c r="D37" s="105"/>
      <c r="E37" s="7"/>
      <c r="F37" s="1"/>
      <c r="G37" s="1"/>
    </row>
    <row r="38" spans="1:7" x14ac:dyDescent="0.25">
      <c r="A38" s="62"/>
      <c r="B38" s="99"/>
      <c r="C38" s="7"/>
      <c r="D38" s="105"/>
      <c r="E38" s="7"/>
      <c r="F38" s="1"/>
      <c r="G38" s="1"/>
    </row>
    <row r="39" spans="1:7" x14ac:dyDescent="0.25">
      <c r="A39" s="62"/>
      <c r="B39" s="99"/>
      <c r="C39" s="7"/>
      <c r="D39" s="105"/>
      <c r="E39" s="7"/>
      <c r="F39" s="1"/>
      <c r="G39" s="1"/>
    </row>
    <row r="40" spans="1:7" x14ac:dyDescent="0.25">
      <c r="A40" s="62"/>
      <c r="B40" s="99"/>
      <c r="C40" s="7"/>
      <c r="D40" s="105"/>
      <c r="E40" s="7"/>
      <c r="F40" s="1"/>
      <c r="G40" s="1"/>
    </row>
    <row r="41" spans="1:7" x14ac:dyDescent="0.25">
      <c r="A41" s="62"/>
      <c r="B41" s="99"/>
      <c r="C41" s="7"/>
      <c r="D41" s="105"/>
      <c r="E41" s="7"/>
      <c r="F41" s="1"/>
      <c r="G41" s="1"/>
    </row>
    <row r="42" spans="1:7" x14ac:dyDescent="0.25">
      <c r="A42" s="62"/>
      <c r="B42" s="99"/>
      <c r="C42" s="7"/>
      <c r="D42" s="105"/>
      <c r="E42" s="7"/>
      <c r="F42" s="1"/>
      <c r="G42" s="1"/>
    </row>
    <row r="43" spans="1:7" x14ac:dyDescent="0.25">
      <c r="A43" s="1"/>
      <c r="B43" s="98"/>
      <c r="C43" s="22"/>
      <c r="D43" s="104"/>
      <c r="E43" s="21"/>
    </row>
  </sheetData>
  <protectedRanges>
    <protectedRange sqref="B21:D24 B43:D43" name="Rango1_1"/>
    <protectedRange sqref="B18:D20" name="Rango1_1_1"/>
  </protectedRanges>
  <mergeCells count="10">
    <mergeCell ref="A13:B13"/>
    <mergeCell ref="A14:B14"/>
    <mergeCell ref="A15:B15"/>
    <mergeCell ref="A8:B8"/>
    <mergeCell ref="A2:F2"/>
    <mergeCell ref="A3:E3"/>
    <mergeCell ref="A4:E4"/>
    <mergeCell ref="A5:E5"/>
    <mergeCell ref="A7:E7"/>
    <mergeCell ref="A6:E6"/>
  </mergeCells>
  <printOptions horizontalCentered="1" verticalCentered="1"/>
  <pageMargins left="0.35433070866141736" right="0.31496062992125984" top="0.39370078740157483" bottom="0.47244094488188981" header="0.31496062992125984" footer="0.31496062992125984"/>
  <pageSetup scale="9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1"/>
  <sheetViews>
    <sheetView showGridLines="0" view="pageLayout" topLeftCell="A4" zoomScaleNormal="80" workbookViewId="0">
      <selection activeCell="D12" sqref="D12:D15"/>
    </sheetView>
  </sheetViews>
  <sheetFormatPr baseColWidth="10" defaultColWidth="11.42578125" defaultRowHeight="15" x14ac:dyDescent="0.25"/>
  <cols>
    <col min="1" max="1" width="14.7109375" style="4" customWidth="1"/>
    <col min="2" max="2" width="39.85546875" style="4" customWidth="1"/>
    <col min="3" max="3" width="19.8554687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56" t="s">
        <v>51</v>
      </c>
      <c r="B2" s="256"/>
      <c r="C2" s="256"/>
      <c r="D2" s="256"/>
      <c r="E2" s="256"/>
      <c r="F2" s="256"/>
      <c r="G2" s="256"/>
    </row>
    <row r="3" spans="1:7" ht="15.75" customHeight="1" x14ac:dyDescent="0.25">
      <c r="A3" s="253" t="s">
        <v>7</v>
      </c>
      <c r="B3" s="253"/>
      <c r="C3" s="253"/>
      <c r="D3" s="253"/>
      <c r="E3" s="253"/>
      <c r="F3" s="253"/>
      <c r="G3" s="253"/>
    </row>
    <row r="4" spans="1:7" x14ac:dyDescent="0.25">
      <c r="A4" s="253" t="s">
        <v>8</v>
      </c>
      <c r="B4" s="253"/>
      <c r="C4" s="253"/>
      <c r="D4" s="253"/>
      <c r="E4" s="253"/>
      <c r="F4" s="253"/>
      <c r="G4" s="253"/>
    </row>
    <row r="5" spans="1:7" x14ac:dyDescent="0.25">
      <c r="A5" s="254" t="s">
        <v>9</v>
      </c>
      <c r="B5" s="254"/>
      <c r="C5" s="254"/>
      <c r="D5" s="254"/>
      <c r="E5" s="254"/>
      <c r="F5" s="254"/>
      <c r="G5" s="254"/>
    </row>
    <row r="6" spans="1:7" x14ac:dyDescent="0.25">
      <c r="A6" s="254" t="s">
        <v>1</v>
      </c>
      <c r="B6" s="254"/>
      <c r="C6" s="254"/>
      <c r="D6" s="254"/>
      <c r="E6" s="254"/>
      <c r="F6" s="254"/>
      <c r="G6" s="254"/>
    </row>
    <row r="7" spans="1:7" x14ac:dyDescent="0.25">
      <c r="A7" s="254" t="s">
        <v>635</v>
      </c>
      <c r="B7" s="254"/>
      <c r="C7" s="254"/>
      <c r="D7" s="254"/>
      <c r="E7" s="254"/>
      <c r="F7" s="254"/>
      <c r="G7" s="254"/>
    </row>
    <row r="8" spans="1:7" x14ac:dyDescent="0.25">
      <c r="A8" s="264" t="s">
        <v>49</v>
      </c>
      <c r="B8" s="264"/>
      <c r="C8" s="264"/>
      <c r="D8" s="264"/>
      <c r="E8" s="6"/>
      <c r="F8" s="5"/>
      <c r="G8" s="5"/>
    </row>
    <row r="9" spans="1:7" ht="24" customHeight="1" x14ac:dyDescent="0.25">
      <c r="A9" s="58" t="s">
        <v>10</v>
      </c>
      <c r="B9" s="57" t="s">
        <v>11</v>
      </c>
      <c r="C9" s="59" t="s">
        <v>12</v>
      </c>
      <c r="D9" s="59" t="s">
        <v>13</v>
      </c>
      <c r="E9" s="7"/>
      <c r="F9" s="1"/>
      <c r="G9" s="1"/>
    </row>
    <row r="10" spans="1:7" ht="36.75" customHeight="1" x14ac:dyDescent="0.25">
      <c r="A10" s="24">
        <v>1111</v>
      </c>
      <c r="B10" s="28" t="s">
        <v>364</v>
      </c>
      <c r="C10" s="63"/>
      <c r="D10" s="27">
        <v>0</v>
      </c>
      <c r="E10" s="7"/>
      <c r="F10" s="1"/>
      <c r="G10" s="1"/>
    </row>
    <row r="11" spans="1:7" x14ac:dyDescent="0.25">
      <c r="A11" s="24">
        <v>1112</v>
      </c>
      <c r="B11" s="28" t="s">
        <v>630</v>
      </c>
      <c r="C11" s="64"/>
      <c r="D11" s="242">
        <f>D12+D13+D14+D15</f>
        <v>537334.82999999996</v>
      </c>
      <c r="E11" s="7"/>
      <c r="F11" s="1"/>
      <c r="G11" s="1"/>
    </row>
    <row r="12" spans="1:7" x14ac:dyDescent="0.25">
      <c r="A12" s="24" t="s">
        <v>638</v>
      </c>
      <c r="B12" s="28" t="s">
        <v>642</v>
      </c>
      <c r="C12" s="64"/>
      <c r="D12" s="31">
        <v>14599.77</v>
      </c>
      <c r="E12" s="7"/>
      <c r="F12" s="1"/>
      <c r="G12" s="1"/>
    </row>
    <row r="13" spans="1:7" ht="24" x14ac:dyDescent="0.25">
      <c r="A13" s="24" t="s">
        <v>639</v>
      </c>
      <c r="B13" s="28" t="s">
        <v>643</v>
      </c>
      <c r="C13" s="64"/>
      <c r="D13" s="31">
        <v>7842.58</v>
      </c>
      <c r="E13" s="7"/>
      <c r="F13" s="1"/>
      <c r="G13" s="1"/>
    </row>
    <row r="14" spans="1:7" ht="24" x14ac:dyDescent="0.25">
      <c r="A14" s="24" t="s">
        <v>640</v>
      </c>
      <c r="B14" s="28" t="s">
        <v>644</v>
      </c>
      <c r="C14" s="64"/>
      <c r="D14" s="31">
        <v>513014.64</v>
      </c>
      <c r="E14" s="7"/>
      <c r="F14" s="1"/>
      <c r="G14" s="1"/>
    </row>
    <row r="15" spans="1:7" ht="24" x14ac:dyDescent="0.25">
      <c r="A15" s="24" t="s">
        <v>641</v>
      </c>
      <c r="B15" s="28" t="s">
        <v>645</v>
      </c>
      <c r="C15" s="64"/>
      <c r="D15" s="31">
        <v>1877.84</v>
      </c>
      <c r="E15" s="7"/>
      <c r="F15" s="1"/>
      <c r="G15" s="1"/>
    </row>
    <row r="16" spans="1:7" x14ac:dyDescent="0.25">
      <c r="A16" s="24">
        <v>1113</v>
      </c>
      <c r="B16" s="28" t="s">
        <v>631</v>
      </c>
      <c r="C16" s="64"/>
      <c r="D16" s="243">
        <v>0</v>
      </c>
      <c r="E16" s="7"/>
      <c r="F16" s="8"/>
      <c r="G16" s="1"/>
    </row>
    <row r="17" spans="1:7" x14ac:dyDescent="0.25">
      <c r="A17" s="24">
        <v>1114</v>
      </c>
      <c r="B17" s="28" t="s">
        <v>632</v>
      </c>
      <c r="C17" s="64"/>
      <c r="D17" s="27">
        <v>0</v>
      </c>
      <c r="E17" s="7"/>
      <c r="F17" s="8"/>
      <c r="G17" s="1"/>
    </row>
    <row r="18" spans="1:7" x14ac:dyDescent="0.25">
      <c r="A18" s="24"/>
      <c r="B18" s="65" t="s">
        <v>4</v>
      </c>
      <c r="C18" s="66"/>
      <c r="D18" s="67">
        <f>D10+D11+D16+D17</f>
        <v>537334.82999999996</v>
      </c>
      <c r="E18" s="7"/>
      <c r="F18" s="8"/>
      <c r="G18" s="1"/>
    </row>
    <row r="19" spans="1:7" x14ac:dyDescent="0.25">
      <c r="A19" s="1"/>
      <c r="B19" s="9"/>
      <c r="C19" s="7"/>
      <c r="D19" s="10"/>
      <c r="E19" s="7"/>
      <c r="F19" s="8"/>
      <c r="G19" s="1"/>
    </row>
    <row r="20" spans="1:7" x14ac:dyDescent="0.25">
      <c r="A20" s="265" t="s">
        <v>14</v>
      </c>
      <c r="B20" s="265"/>
      <c r="C20" s="265"/>
      <c r="D20" s="265"/>
      <c r="E20" s="265"/>
      <c r="F20" s="29"/>
      <c r="G20" s="29"/>
    </row>
    <row r="21" spans="1:7" ht="18.75" customHeight="1" x14ac:dyDescent="0.25">
      <c r="A21" s="266" t="s">
        <v>10</v>
      </c>
      <c r="B21" s="266" t="s">
        <v>11</v>
      </c>
      <c r="C21" s="268" t="s">
        <v>12</v>
      </c>
      <c r="D21" s="268" t="s">
        <v>13</v>
      </c>
      <c r="E21" s="270" t="s">
        <v>15</v>
      </c>
      <c r="F21" s="270"/>
      <c r="G21" s="270"/>
    </row>
    <row r="22" spans="1:7" ht="23.25" customHeight="1" x14ac:dyDescent="0.25">
      <c r="A22" s="267"/>
      <c r="B22" s="267"/>
      <c r="C22" s="269"/>
      <c r="D22" s="269"/>
      <c r="E22" s="60" t="s">
        <v>16</v>
      </c>
      <c r="F22" s="60" t="s">
        <v>17</v>
      </c>
      <c r="G22" s="60" t="s">
        <v>18</v>
      </c>
    </row>
    <row r="23" spans="1:7" ht="24" x14ac:dyDescent="0.25">
      <c r="A23" s="24">
        <v>1121</v>
      </c>
      <c r="B23" s="30" t="s">
        <v>375</v>
      </c>
      <c r="C23" s="31"/>
      <c r="D23" s="31">
        <v>0</v>
      </c>
      <c r="E23" s="31"/>
      <c r="F23" s="24"/>
      <c r="G23" s="24"/>
    </row>
    <row r="24" spans="1:7" x14ac:dyDescent="0.25">
      <c r="A24" s="24">
        <v>1210</v>
      </c>
      <c r="B24" s="30" t="s">
        <v>376</v>
      </c>
      <c r="C24" s="31"/>
      <c r="D24" s="31">
        <v>0</v>
      </c>
      <c r="E24" s="31"/>
      <c r="F24" s="24"/>
      <c r="G24" s="24"/>
    </row>
    <row r="25" spans="1:7" x14ac:dyDescent="0.25">
      <c r="A25" s="24"/>
      <c r="B25" s="32"/>
      <c r="C25" s="31"/>
      <c r="D25" s="31"/>
      <c r="E25" s="31"/>
      <c r="F25" s="24"/>
      <c r="G25" s="24"/>
    </row>
    <row r="26" spans="1:7" x14ac:dyDescent="0.25">
      <c r="A26" s="24"/>
      <c r="B26" s="32" t="s">
        <v>4</v>
      </c>
      <c r="C26" s="31"/>
      <c r="D26" s="31">
        <f>+D25</f>
        <v>0</v>
      </c>
      <c r="E26" s="31"/>
      <c r="F26" s="24"/>
      <c r="G26" s="24"/>
    </row>
    <row r="27" spans="1:7" x14ac:dyDescent="0.25">
      <c r="A27" s="62" t="s">
        <v>50</v>
      </c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9" x14ac:dyDescent="0.25">
      <c r="A33" s="62"/>
      <c r="B33" s="9"/>
      <c r="C33" s="7"/>
      <c r="D33" s="7"/>
      <c r="E33" s="7"/>
      <c r="F33" s="1"/>
      <c r="G33" s="1"/>
    </row>
    <row r="34" spans="1:9" x14ac:dyDescent="0.25">
      <c r="A34" s="62"/>
      <c r="B34" s="9"/>
      <c r="C34" s="7"/>
      <c r="D34" s="7"/>
      <c r="E34" s="7"/>
      <c r="F34" s="1"/>
      <c r="G34" s="1"/>
    </row>
    <row r="35" spans="1:9" x14ac:dyDescent="0.25">
      <c r="A35" s="62"/>
      <c r="B35" s="9"/>
      <c r="C35" s="7"/>
      <c r="D35" s="7"/>
      <c r="E35" s="7"/>
      <c r="F35" s="1"/>
      <c r="G35" s="1"/>
    </row>
    <row r="36" spans="1:9" x14ac:dyDescent="0.25">
      <c r="A36" s="1"/>
      <c r="B36" s="9"/>
      <c r="C36" s="7"/>
      <c r="D36" s="7"/>
      <c r="E36" s="7"/>
      <c r="F36" s="1"/>
      <c r="G36" s="1"/>
    </row>
    <row r="37" spans="1:9" x14ac:dyDescent="0.25">
      <c r="A37" s="1"/>
      <c r="B37" s="9"/>
      <c r="C37" s="7"/>
      <c r="D37" s="7"/>
      <c r="E37" s="7"/>
      <c r="F37" s="1"/>
      <c r="G37" s="1"/>
    </row>
    <row r="38" spans="1:9" x14ac:dyDescent="0.25">
      <c r="A38" s="1"/>
      <c r="B38" s="9"/>
      <c r="C38" s="7"/>
      <c r="D38" s="7"/>
      <c r="E38" s="7"/>
      <c r="F38" s="1"/>
      <c r="G38" s="1"/>
    </row>
    <row r="39" spans="1:9" x14ac:dyDescent="0.25">
      <c r="A39" s="1"/>
      <c r="B39" s="9"/>
      <c r="C39" s="7"/>
      <c r="D39" s="7"/>
      <c r="E39" s="7"/>
      <c r="F39" s="1"/>
      <c r="G39" s="1"/>
    </row>
    <row r="40" spans="1:9" x14ac:dyDescent="0.25">
      <c r="A40" s="11"/>
      <c r="B40" s="11"/>
      <c r="C40" s="11"/>
      <c r="D40" s="11"/>
      <c r="E40" s="11"/>
      <c r="F40" s="11"/>
      <c r="G40" s="11"/>
    </row>
    <row r="41" spans="1:9" x14ac:dyDescent="0.25">
      <c r="A41" s="11"/>
      <c r="B41" s="11"/>
      <c r="C41" s="11"/>
      <c r="D41" s="11"/>
      <c r="E41" s="11"/>
      <c r="F41" s="11"/>
      <c r="G41" s="11"/>
    </row>
    <row r="42" spans="1:9" x14ac:dyDescent="0.25">
      <c r="A42" s="11"/>
      <c r="B42" s="11"/>
      <c r="C42" s="11"/>
      <c r="D42" s="11"/>
      <c r="E42" s="11"/>
      <c r="F42" s="11"/>
      <c r="G42" s="11"/>
    </row>
    <row r="43" spans="1:9" x14ac:dyDescent="0.25">
      <c r="A43" s="11"/>
      <c r="B43" s="11"/>
      <c r="C43" s="11"/>
      <c r="D43" s="11"/>
      <c r="E43" s="11"/>
      <c r="F43" s="11"/>
      <c r="G43" s="11"/>
      <c r="I43" s="4">
        <v>8</v>
      </c>
    </row>
    <row r="44" spans="1:9" ht="10.5" customHeight="1" x14ac:dyDescent="0.25">
      <c r="A44" s="11"/>
      <c r="B44" s="11"/>
      <c r="C44" s="11"/>
      <c r="D44" s="11"/>
      <c r="E44" s="11"/>
      <c r="F44" s="11"/>
      <c r="G44" s="11"/>
    </row>
    <row r="45" spans="1:9" hidden="1" x14ac:dyDescent="0.25">
      <c r="A45" s="11"/>
      <c r="B45" s="11"/>
      <c r="C45" s="11"/>
      <c r="D45" s="11"/>
      <c r="E45" s="11"/>
      <c r="F45" s="11"/>
      <c r="G45" s="11"/>
    </row>
    <row r="46" spans="1:9" hidden="1" x14ac:dyDescent="0.25">
      <c r="A46" s="11"/>
      <c r="B46" s="11"/>
      <c r="C46" s="11"/>
      <c r="D46" s="11"/>
      <c r="E46" s="11"/>
      <c r="F46" s="11"/>
      <c r="G46" s="11"/>
    </row>
    <row r="47" spans="1:9" x14ac:dyDescent="0.25">
      <c r="A47" s="11"/>
      <c r="B47" s="11"/>
      <c r="C47" s="11"/>
      <c r="D47" s="11"/>
      <c r="E47" s="11"/>
      <c r="F47" s="11"/>
      <c r="G47" s="11"/>
    </row>
    <row r="48" spans="1:9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</sheetData>
  <protectedRanges>
    <protectedRange sqref="B18:D19 B22:E25 D10:D11 D16:D17" name="Rango1_1"/>
  </protectedRanges>
  <dataConsolidate/>
  <mergeCells count="13">
    <mergeCell ref="A21:A22"/>
    <mergeCell ref="B21:B22"/>
    <mergeCell ref="C21:C22"/>
    <mergeCell ref="D21:D22"/>
    <mergeCell ref="E21:G21"/>
    <mergeCell ref="A8:D8"/>
    <mergeCell ref="A6:G6"/>
    <mergeCell ref="A2:G2"/>
    <mergeCell ref="A20:E20"/>
    <mergeCell ref="A3:G3"/>
    <mergeCell ref="A4:G4"/>
    <mergeCell ref="A5:G5"/>
    <mergeCell ref="A7:G7"/>
  </mergeCells>
  <phoneticPr fontId="22" type="noConversion"/>
  <dataValidations disablePrompts="1" count="1">
    <dataValidation allowBlank="1" showErrorMessage="1" sqref="J21" xr:uid="{00000000-0002-0000-0200-000000000000}"/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scale="73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46"/>
  <sheetViews>
    <sheetView showGridLines="0" view="pageLayout" topLeftCell="A8" zoomScaleNormal="80" workbookViewId="0">
      <selection activeCell="D22" sqref="D22"/>
    </sheetView>
  </sheetViews>
  <sheetFormatPr baseColWidth="10" defaultColWidth="11.42578125" defaultRowHeight="15" x14ac:dyDescent="0.25"/>
  <cols>
    <col min="1" max="1" width="26.7109375" style="4" customWidth="1"/>
    <col min="2" max="2" width="39.5703125" style="4" customWidth="1"/>
    <col min="3" max="3" width="16.85546875" style="4" customWidth="1"/>
    <col min="4" max="4" width="23.85546875" style="4" customWidth="1"/>
    <col min="5" max="5" width="17.28515625" style="4" customWidth="1"/>
    <col min="6" max="6" width="15.8554687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6" t="s">
        <v>52</v>
      </c>
      <c r="B2" s="256"/>
      <c r="C2" s="256"/>
      <c r="D2" s="256"/>
      <c r="E2" s="256"/>
      <c r="F2" s="256"/>
      <c r="G2" s="256"/>
    </row>
    <row r="3" spans="1:7" ht="15.75" customHeight="1" x14ac:dyDescent="0.25">
      <c r="A3" s="253" t="s">
        <v>7</v>
      </c>
      <c r="B3" s="253"/>
      <c r="C3" s="253"/>
      <c r="D3" s="253"/>
      <c r="E3" s="253"/>
      <c r="F3" s="253"/>
      <c r="G3" s="253"/>
    </row>
    <row r="4" spans="1:7" x14ac:dyDescent="0.25">
      <c r="A4" s="253" t="s">
        <v>8</v>
      </c>
      <c r="B4" s="253"/>
      <c r="C4" s="253"/>
      <c r="D4" s="253"/>
      <c r="E4" s="253"/>
      <c r="F4" s="253"/>
      <c r="G4" s="253"/>
    </row>
    <row r="5" spans="1:7" x14ac:dyDescent="0.25">
      <c r="A5" s="254" t="s">
        <v>9</v>
      </c>
      <c r="B5" s="254"/>
      <c r="C5" s="254"/>
      <c r="D5" s="254"/>
      <c r="E5" s="254"/>
      <c r="F5" s="254"/>
      <c r="G5" s="254"/>
    </row>
    <row r="6" spans="1:7" x14ac:dyDescent="0.25">
      <c r="A6" s="254" t="s">
        <v>384</v>
      </c>
      <c r="B6" s="254"/>
      <c r="C6" s="254"/>
      <c r="D6" s="254"/>
      <c r="E6" s="254"/>
      <c r="F6" s="254"/>
      <c r="G6" s="254"/>
    </row>
    <row r="7" spans="1:7" x14ac:dyDescent="0.25">
      <c r="A7" s="254" t="s">
        <v>635</v>
      </c>
      <c r="B7" s="254"/>
      <c r="C7" s="254"/>
      <c r="D7" s="254"/>
      <c r="E7" s="254"/>
      <c r="F7" s="254"/>
      <c r="G7" s="254"/>
    </row>
    <row r="8" spans="1:7" x14ac:dyDescent="0.25">
      <c r="A8" s="271" t="s">
        <v>384</v>
      </c>
      <c r="B8" s="271"/>
      <c r="C8" s="33"/>
      <c r="D8" s="33"/>
      <c r="E8" s="33"/>
      <c r="F8" s="29"/>
      <c r="G8" s="29"/>
    </row>
    <row r="9" spans="1:7" ht="24" customHeight="1" x14ac:dyDescent="0.25">
      <c r="A9" s="266" t="s">
        <v>10</v>
      </c>
      <c r="B9" s="266" t="s">
        <v>11</v>
      </c>
      <c r="C9" s="268" t="s">
        <v>13</v>
      </c>
      <c r="D9" s="272" t="s">
        <v>19</v>
      </c>
      <c r="E9" s="273"/>
      <c r="F9" s="272" t="s">
        <v>20</v>
      </c>
      <c r="G9" s="273"/>
    </row>
    <row r="10" spans="1:7" ht="24" x14ac:dyDescent="0.25">
      <c r="A10" s="267"/>
      <c r="B10" s="267"/>
      <c r="C10" s="269"/>
      <c r="D10" s="61">
        <v>2024</v>
      </c>
      <c r="E10" s="61">
        <v>2023</v>
      </c>
      <c r="F10" s="61" t="s">
        <v>12</v>
      </c>
      <c r="G10" s="61" t="s">
        <v>21</v>
      </c>
    </row>
    <row r="11" spans="1:7" ht="24" x14ac:dyDescent="0.25">
      <c r="A11" s="192" t="s">
        <v>543</v>
      </c>
      <c r="B11" s="193" t="s">
        <v>557</v>
      </c>
      <c r="C11" s="191">
        <f>C12+C13+C14+C17+C18+C19+C20</f>
        <v>543.03</v>
      </c>
      <c r="D11" s="191">
        <f>SUM(D12:D20)</f>
        <v>543.03</v>
      </c>
      <c r="E11" s="191">
        <v>0</v>
      </c>
      <c r="F11" s="69" t="s">
        <v>633</v>
      </c>
      <c r="G11" s="70" t="s">
        <v>634</v>
      </c>
    </row>
    <row r="12" spans="1:7" ht="24" x14ac:dyDescent="0.25">
      <c r="A12" s="68" t="s">
        <v>544</v>
      </c>
      <c r="B12" s="28" t="s">
        <v>375</v>
      </c>
      <c r="C12" s="190">
        <f>SUM(D12:E12)</f>
        <v>0</v>
      </c>
      <c r="D12" s="190">
        <v>0</v>
      </c>
      <c r="E12" s="190">
        <v>0</v>
      </c>
      <c r="F12" s="69" t="s">
        <v>633</v>
      </c>
      <c r="G12" s="70" t="s">
        <v>634</v>
      </c>
    </row>
    <row r="13" spans="1:7" x14ac:dyDescent="0.25">
      <c r="A13" s="68" t="s">
        <v>545</v>
      </c>
      <c r="B13" s="28" t="s">
        <v>558</v>
      </c>
      <c r="C13" s="190">
        <f t="shared" ref="C13:C19" si="0">SUM(D13:E13)</f>
        <v>0</v>
      </c>
      <c r="D13" s="190">
        <v>0</v>
      </c>
      <c r="E13" s="190">
        <v>0</v>
      </c>
      <c r="F13" s="69" t="s">
        <v>633</v>
      </c>
      <c r="G13" s="70" t="s">
        <v>634</v>
      </c>
    </row>
    <row r="14" spans="1:7" ht="24" x14ac:dyDescent="0.25">
      <c r="A14" s="68" t="s">
        <v>546</v>
      </c>
      <c r="B14" s="28" t="s">
        <v>559</v>
      </c>
      <c r="C14" s="190">
        <f>C15+C16</f>
        <v>489.87</v>
      </c>
      <c r="D14" s="190">
        <v>0</v>
      </c>
      <c r="E14" s="190">
        <v>0</v>
      </c>
      <c r="F14" s="69" t="s">
        <v>633</v>
      </c>
      <c r="G14" s="70" t="s">
        <v>634</v>
      </c>
    </row>
    <row r="15" spans="1:7" x14ac:dyDescent="0.25">
      <c r="A15" s="68" t="s">
        <v>650</v>
      </c>
      <c r="B15" s="28" t="s">
        <v>651</v>
      </c>
      <c r="C15" s="190">
        <f>D15+E15</f>
        <v>2.87</v>
      </c>
      <c r="D15" s="190">
        <v>2.87</v>
      </c>
      <c r="E15" s="190">
        <v>0</v>
      </c>
      <c r="F15" s="69" t="s">
        <v>633</v>
      </c>
      <c r="G15" s="70" t="s">
        <v>634</v>
      </c>
    </row>
    <row r="16" spans="1:7" x14ac:dyDescent="0.25">
      <c r="A16" s="68" t="s">
        <v>646</v>
      </c>
      <c r="B16" s="28" t="s">
        <v>647</v>
      </c>
      <c r="C16" s="190">
        <f>D16+E16</f>
        <v>487</v>
      </c>
      <c r="D16" s="190">
        <v>487</v>
      </c>
      <c r="E16" s="190">
        <v>0</v>
      </c>
      <c r="F16" s="69" t="s">
        <v>633</v>
      </c>
      <c r="G16" s="70" t="s">
        <v>634</v>
      </c>
    </row>
    <row r="17" spans="1:7" ht="24" x14ac:dyDescent="0.25">
      <c r="A17" s="68" t="s">
        <v>547</v>
      </c>
      <c r="B17" s="28" t="s">
        <v>560</v>
      </c>
      <c r="C17" s="190">
        <f t="shared" si="0"/>
        <v>0</v>
      </c>
      <c r="D17" s="190">
        <v>0</v>
      </c>
      <c r="E17" s="190">
        <v>0</v>
      </c>
      <c r="F17" s="69" t="s">
        <v>633</v>
      </c>
      <c r="G17" s="70" t="s">
        <v>634</v>
      </c>
    </row>
    <row r="18" spans="1:7" ht="24" x14ac:dyDescent="0.25">
      <c r="A18" s="68" t="s">
        <v>548</v>
      </c>
      <c r="B18" s="28" t="s">
        <v>561</v>
      </c>
      <c r="C18" s="190">
        <f t="shared" si="0"/>
        <v>0</v>
      </c>
      <c r="D18" s="190">
        <v>0</v>
      </c>
      <c r="E18" s="190">
        <v>0</v>
      </c>
      <c r="F18" s="69" t="s">
        <v>633</v>
      </c>
      <c r="G18" s="70" t="s">
        <v>634</v>
      </c>
    </row>
    <row r="19" spans="1:7" x14ac:dyDescent="0.25">
      <c r="A19" s="68" t="s">
        <v>549</v>
      </c>
      <c r="B19" s="28" t="s">
        <v>562</v>
      </c>
      <c r="C19" s="190">
        <f t="shared" si="0"/>
        <v>0</v>
      </c>
      <c r="D19" s="190">
        <v>0</v>
      </c>
      <c r="E19" s="190">
        <v>0</v>
      </c>
      <c r="F19" s="69" t="s">
        <v>633</v>
      </c>
      <c r="G19" s="70" t="s">
        <v>634</v>
      </c>
    </row>
    <row r="20" spans="1:7" ht="24" x14ac:dyDescent="0.25">
      <c r="A20" s="68" t="s">
        <v>550</v>
      </c>
      <c r="B20" s="28" t="s">
        <v>563</v>
      </c>
      <c r="C20" s="190">
        <f>C21</f>
        <v>53.16</v>
      </c>
      <c r="D20" s="190">
        <f>D21</f>
        <v>53.16</v>
      </c>
      <c r="E20" s="190">
        <v>0</v>
      </c>
      <c r="F20" s="69" t="s">
        <v>633</v>
      </c>
      <c r="G20" s="70" t="s">
        <v>634</v>
      </c>
    </row>
    <row r="21" spans="1:7" ht="24" x14ac:dyDescent="0.25">
      <c r="A21" s="68" t="s">
        <v>648</v>
      </c>
      <c r="B21" s="28" t="s">
        <v>649</v>
      </c>
      <c r="C21" s="190">
        <f>D21+E21</f>
        <v>53.16</v>
      </c>
      <c r="D21" s="190">
        <v>53.16</v>
      </c>
      <c r="E21" s="190">
        <v>0</v>
      </c>
      <c r="F21" s="69" t="s">
        <v>633</v>
      </c>
      <c r="G21" s="70" t="s">
        <v>634</v>
      </c>
    </row>
    <row r="22" spans="1:7" ht="29.25" customHeight="1" x14ac:dyDescent="0.25">
      <c r="A22" s="192" t="s">
        <v>551</v>
      </c>
      <c r="B22" s="193" t="s">
        <v>564</v>
      </c>
      <c r="C22" s="191">
        <f>SUM(C23:C27)</f>
        <v>0</v>
      </c>
      <c r="D22" s="191">
        <f t="shared" ref="D22:E22" si="1">SUM(D23:D27)</f>
        <v>0</v>
      </c>
      <c r="E22" s="191">
        <f t="shared" si="1"/>
        <v>0</v>
      </c>
      <c r="F22" s="69" t="s">
        <v>633</v>
      </c>
      <c r="G22" s="70" t="s">
        <v>634</v>
      </c>
    </row>
    <row r="23" spans="1:7" ht="36" x14ac:dyDescent="0.25">
      <c r="A23" s="68" t="s">
        <v>552</v>
      </c>
      <c r="B23" s="28" t="s">
        <v>565</v>
      </c>
      <c r="C23" s="190">
        <f>SUM(D23:E23)</f>
        <v>0</v>
      </c>
      <c r="D23" s="190">
        <v>0</v>
      </c>
      <c r="E23" s="190">
        <v>0</v>
      </c>
      <c r="F23" s="69" t="s">
        <v>633</v>
      </c>
      <c r="G23" s="70" t="s">
        <v>634</v>
      </c>
    </row>
    <row r="24" spans="1:7" ht="36" x14ac:dyDescent="0.25">
      <c r="A24" s="68" t="s">
        <v>553</v>
      </c>
      <c r="B24" s="28" t="s">
        <v>566</v>
      </c>
      <c r="C24" s="190">
        <f t="shared" ref="C24:C27" si="2">SUM(D24:E24)</f>
        <v>0</v>
      </c>
      <c r="D24" s="190">
        <v>0</v>
      </c>
      <c r="E24" s="190">
        <v>0</v>
      </c>
      <c r="F24" s="69" t="s">
        <v>633</v>
      </c>
      <c r="G24" s="70" t="s">
        <v>634</v>
      </c>
    </row>
    <row r="25" spans="1:7" ht="36" x14ac:dyDescent="0.25">
      <c r="A25" s="68" t="s">
        <v>554</v>
      </c>
      <c r="B25" s="28" t="s">
        <v>567</v>
      </c>
      <c r="C25" s="190">
        <f t="shared" si="2"/>
        <v>0</v>
      </c>
      <c r="D25" s="190">
        <v>0</v>
      </c>
      <c r="E25" s="190">
        <v>0</v>
      </c>
      <c r="F25" s="69" t="s">
        <v>633</v>
      </c>
      <c r="G25" s="70" t="s">
        <v>634</v>
      </c>
    </row>
    <row r="26" spans="1:7" ht="24" x14ac:dyDescent="0.25">
      <c r="A26" s="68" t="s">
        <v>555</v>
      </c>
      <c r="B26" s="28" t="s">
        <v>568</v>
      </c>
      <c r="C26" s="190">
        <f t="shared" si="2"/>
        <v>0</v>
      </c>
      <c r="D26" s="190">
        <v>0</v>
      </c>
      <c r="E26" s="190">
        <v>0</v>
      </c>
      <c r="F26" s="69" t="s">
        <v>633</v>
      </c>
      <c r="G26" s="70" t="s">
        <v>634</v>
      </c>
    </row>
    <row r="27" spans="1:7" ht="24" x14ac:dyDescent="0.25">
      <c r="A27" s="68" t="s">
        <v>556</v>
      </c>
      <c r="B27" s="28" t="s">
        <v>569</v>
      </c>
      <c r="C27" s="190">
        <f t="shared" si="2"/>
        <v>0</v>
      </c>
      <c r="D27" s="190">
        <v>0</v>
      </c>
      <c r="E27" s="190">
        <v>0</v>
      </c>
      <c r="F27" s="69" t="s">
        <v>633</v>
      </c>
      <c r="G27" s="70" t="s">
        <v>634</v>
      </c>
    </row>
    <row r="28" spans="1:7" x14ac:dyDescent="0.25">
      <c r="A28" s="24"/>
      <c r="B28" s="65" t="s">
        <v>4</v>
      </c>
      <c r="C28" s="191">
        <f>C11</f>
        <v>543.03</v>
      </c>
      <c r="D28" s="191">
        <f>D11</f>
        <v>543.03</v>
      </c>
      <c r="E28" s="191">
        <f>E11</f>
        <v>0</v>
      </c>
      <c r="F28" s="24"/>
      <c r="G28" s="24"/>
    </row>
    <row r="29" spans="1:7" x14ac:dyDescent="0.25">
      <c r="A29" s="62"/>
      <c r="B29" s="9"/>
      <c r="C29" s="7"/>
      <c r="D29" s="10"/>
      <c r="E29" s="10"/>
      <c r="F29" s="1"/>
      <c r="G29" s="1"/>
    </row>
    <row r="30" spans="1:7" x14ac:dyDescent="0.25">
      <c r="A30" s="1"/>
      <c r="B30" s="9"/>
      <c r="C30" s="7"/>
      <c r="D30" s="10"/>
      <c r="E30" s="10"/>
      <c r="F30" s="1"/>
      <c r="G30" s="1"/>
    </row>
    <row r="31" spans="1:7" x14ac:dyDescent="0.25">
      <c r="A31" s="62" t="s">
        <v>50</v>
      </c>
    </row>
    <row r="46" spans="9:9" x14ac:dyDescent="0.25">
      <c r="I46" s="4">
        <v>9</v>
      </c>
    </row>
  </sheetData>
  <protectedRanges>
    <protectedRange sqref="B29:D30 B28:E28" name="Rango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4:G4"/>
    <mergeCell ref="A5:G5"/>
    <mergeCell ref="A6:G6"/>
    <mergeCell ref="A3:G3"/>
    <mergeCell ref="A7:G7"/>
  </mergeCells>
  <phoneticPr fontId="22" type="noConversion"/>
  <printOptions horizontalCentered="1" verticalCentered="1"/>
  <pageMargins left="0.43307086614173229" right="0.31496062992125984" top="0.26" bottom="0.31" header="0.17" footer="0.21"/>
  <pageSetup scale="66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35"/>
  <sheetViews>
    <sheetView showGridLines="0" view="pageLayout" zoomScaleNormal="80" workbookViewId="0">
      <selection activeCell="G35" sqref="G35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6" t="s">
        <v>52</v>
      </c>
      <c r="B2" s="256"/>
      <c r="C2" s="256"/>
      <c r="D2" s="256"/>
      <c r="E2" s="256"/>
      <c r="F2" s="256"/>
      <c r="G2" s="256"/>
    </row>
    <row r="3" spans="1:7" ht="15.75" customHeight="1" x14ac:dyDescent="0.25">
      <c r="A3" s="253" t="s">
        <v>7</v>
      </c>
      <c r="B3" s="253"/>
      <c r="C3" s="253"/>
      <c r="D3" s="253"/>
      <c r="E3" s="253"/>
      <c r="F3" s="253"/>
      <c r="G3" s="253"/>
    </row>
    <row r="4" spans="1:7" x14ac:dyDescent="0.25">
      <c r="A4" s="253" t="s">
        <v>8</v>
      </c>
      <c r="B4" s="253"/>
      <c r="C4" s="253"/>
      <c r="D4" s="253"/>
      <c r="E4" s="253"/>
      <c r="F4" s="253"/>
      <c r="G4" s="253"/>
    </row>
    <row r="5" spans="1:7" x14ac:dyDescent="0.25">
      <c r="A5" s="254" t="s">
        <v>9</v>
      </c>
      <c r="B5" s="254"/>
      <c r="C5" s="254"/>
      <c r="D5" s="254"/>
      <c r="E5" s="254"/>
      <c r="F5" s="254"/>
      <c r="G5" s="254"/>
    </row>
    <row r="6" spans="1:7" x14ac:dyDescent="0.25">
      <c r="A6" s="254" t="s">
        <v>385</v>
      </c>
      <c r="B6" s="254"/>
      <c r="C6" s="254"/>
      <c r="D6" s="254"/>
      <c r="E6" s="254"/>
      <c r="F6" s="254"/>
      <c r="G6" s="254"/>
    </row>
    <row r="7" spans="1:7" x14ac:dyDescent="0.25">
      <c r="A7" s="254" t="s">
        <v>635</v>
      </c>
      <c r="B7" s="254"/>
      <c r="C7" s="254"/>
      <c r="D7" s="254"/>
      <c r="E7" s="254"/>
      <c r="F7" s="254"/>
      <c r="G7" s="254"/>
    </row>
    <row r="8" spans="1:7" x14ac:dyDescent="0.25">
      <c r="A8" s="271"/>
      <c r="B8" s="271"/>
      <c r="C8" s="33"/>
      <c r="D8" s="33"/>
      <c r="E8" s="33"/>
      <c r="F8" s="29"/>
      <c r="G8" s="29"/>
    </row>
    <row r="9" spans="1:7" ht="24" customHeight="1" x14ac:dyDescent="0.25">
      <c r="A9" s="266" t="s">
        <v>10</v>
      </c>
      <c r="B9" s="266" t="s">
        <v>29</v>
      </c>
      <c r="C9" s="268" t="s">
        <v>387</v>
      </c>
      <c r="D9" s="274" t="s">
        <v>388</v>
      </c>
      <c r="E9" s="276" t="s">
        <v>389</v>
      </c>
    </row>
    <row r="10" spans="1:7" x14ac:dyDescent="0.25">
      <c r="A10" s="267"/>
      <c r="B10" s="267"/>
      <c r="C10" s="269"/>
      <c r="D10" s="275"/>
      <c r="E10" s="277"/>
    </row>
    <row r="11" spans="1:7" x14ac:dyDescent="0.25">
      <c r="A11" s="68" t="s">
        <v>572</v>
      </c>
      <c r="B11" s="28" t="s">
        <v>573</v>
      </c>
      <c r="C11" s="26">
        <v>0</v>
      </c>
      <c r="D11" s="26"/>
      <c r="E11" s="31"/>
    </row>
    <row r="12" spans="1:7" x14ac:dyDescent="0.25">
      <c r="A12" s="68" t="s">
        <v>652</v>
      </c>
      <c r="B12" s="28" t="s">
        <v>571</v>
      </c>
      <c r="C12" s="26">
        <v>0</v>
      </c>
      <c r="D12" s="26"/>
      <c r="E12" s="31"/>
    </row>
    <row r="13" spans="1:7" ht="24" x14ac:dyDescent="0.25">
      <c r="A13" s="68" t="s">
        <v>574</v>
      </c>
      <c r="B13" s="28" t="s">
        <v>575</v>
      </c>
      <c r="C13" s="26">
        <v>0</v>
      </c>
      <c r="D13" s="26"/>
      <c r="E13" s="31"/>
    </row>
    <row r="14" spans="1:7" ht="24" x14ac:dyDescent="0.25">
      <c r="A14" s="68" t="s">
        <v>576</v>
      </c>
      <c r="B14" s="28" t="s">
        <v>577</v>
      </c>
      <c r="C14" s="26">
        <v>0</v>
      </c>
      <c r="D14" s="26"/>
      <c r="E14" s="31"/>
    </row>
    <row r="15" spans="1:7" x14ac:dyDescent="0.25">
      <c r="A15" s="68" t="s">
        <v>578</v>
      </c>
      <c r="B15" s="28" t="s">
        <v>579</v>
      </c>
      <c r="C15" s="26">
        <v>0</v>
      </c>
      <c r="D15" s="119"/>
      <c r="E15" s="35"/>
    </row>
    <row r="16" spans="1:7" x14ac:dyDescent="0.25">
      <c r="A16" s="62"/>
      <c r="B16" s="9"/>
      <c r="C16" s="7"/>
      <c r="D16" s="10"/>
      <c r="E16" s="10"/>
      <c r="F16" s="1"/>
      <c r="G16" s="1"/>
    </row>
    <row r="17" spans="1:7" x14ac:dyDescent="0.25">
      <c r="A17" s="1" t="s">
        <v>386</v>
      </c>
      <c r="B17" s="9"/>
      <c r="C17" s="7"/>
      <c r="D17" s="10"/>
      <c r="E17" s="10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1"/>
      <c r="B25" s="9"/>
      <c r="C25" s="7"/>
      <c r="D25" s="10"/>
      <c r="E25" s="10"/>
      <c r="F25" s="1"/>
      <c r="G25" s="1"/>
    </row>
    <row r="35" spans="7:7" x14ac:dyDescent="0.25">
      <c r="G35" s="4">
        <v>10</v>
      </c>
    </row>
  </sheetData>
  <protectedRanges>
    <protectedRange sqref="B24:D25 B16:D17 B15 D15" name="Rango1_1"/>
    <protectedRange sqref="B13:B14 E13" name="Rango1_1_1"/>
    <protectedRange sqref="D14:E14 D13" name="Rango1_1_2"/>
  </protectedRanges>
  <mergeCells count="12">
    <mergeCell ref="D9:D10"/>
    <mergeCell ref="E9:E10"/>
    <mergeCell ref="A8:B8"/>
    <mergeCell ref="A9:A10"/>
    <mergeCell ref="B9:B10"/>
    <mergeCell ref="C9:C10"/>
    <mergeCell ref="A7:G7"/>
    <mergeCell ref="A2:G2"/>
    <mergeCell ref="A3:G3"/>
    <mergeCell ref="A4:G4"/>
    <mergeCell ref="A5:G5"/>
    <mergeCell ref="A6:G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showGridLines="0" view="pageLayout" topLeftCell="A34" zoomScaleNormal="80" workbookViewId="0">
      <selection activeCell="G26" sqref="G26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56" t="s">
        <v>52</v>
      </c>
      <c r="B2" s="256"/>
      <c r="C2" s="256"/>
      <c r="D2" s="256"/>
      <c r="E2" s="256"/>
      <c r="F2" s="256"/>
      <c r="G2" s="256"/>
    </row>
    <row r="3" spans="1:7" ht="15.75" customHeight="1" x14ac:dyDescent="0.25">
      <c r="A3" s="253" t="s">
        <v>7</v>
      </c>
      <c r="B3" s="253"/>
      <c r="C3" s="253"/>
      <c r="D3" s="253"/>
      <c r="E3" s="253"/>
      <c r="F3" s="253"/>
      <c r="G3" s="253"/>
    </row>
    <row r="4" spans="1:7" x14ac:dyDescent="0.25">
      <c r="A4" s="253" t="s">
        <v>8</v>
      </c>
      <c r="B4" s="253"/>
      <c r="C4" s="253"/>
      <c r="D4" s="253"/>
      <c r="E4" s="253"/>
      <c r="F4" s="253"/>
      <c r="G4" s="253"/>
    </row>
    <row r="5" spans="1:7" x14ac:dyDescent="0.25">
      <c r="A5" s="254" t="s">
        <v>9</v>
      </c>
      <c r="B5" s="254"/>
      <c r="C5" s="254"/>
      <c r="D5" s="254"/>
      <c r="E5" s="254"/>
      <c r="F5" s="254"/>
      <c r="G5" s="254"/>
    </row>
    <row r="6" spans="1:7" x14ac:dyDescent="0.25">
      <c r="A6" s="254" t="s">
        <v>390</v>
      </c>
      <c r="B6" s="254"/>
      <c r="C6" s="254"/>
      <c r="D6" s="254"/>
      <c r="E6" s="254"/>
      <c r="F6" s="254"/>
      <c r="G6" s="254"/>
    </row>
    <row r="7" spans="1:7" x14ac:dyDescent="0.25">
      <c r="A7" s="254" t="s">
        <v>635</v>
      </c>
      <c r="B7" s="254"/>
      <c r="C7" s="254"/>
      <c r="D7" s="254"/>
      <c r="E7" s="254"/>
      <c r="F7" s="254"/>
      <c r="G7" s="254"/>
    </row>
    <row r="8" spans="1:7" x14ac:dyDescent="0.25">
      <c r="A8" s="271"/>
      <c r="B8" s="271"/>
      <c r="C8" s="33"/>
      <c r="D8" s="33"/>
      <c r="E8" s="33"/>
      <c r="F8" s="29"/>
      <c r="G8" s="29"/>
    </row>
    <row r="9" spans="1:7" ht="24" customHeight="1" x14ac:dyDescent="0.25">
      <c r="A9" s="266" t="s">
        <v>10</v>
      </c>
      <c r="B9" s="266" t="s">
        <v>29</v>
      </c>
      <c r="C9" s="268" t="s">
        <v>387</v>
      </c>
      <c r="D9" s="274" t="s">
        <v>388</v>
      </c>
      <c r="E9" s="276" t="s">
        <v>389</v>
      </c>
    </row>
    <row r="10" spans="1:7" x14ac:dyDescent="0.25">
      <c r="A10" s="267"/>
      <c r="B10" s="267"/>
      <c r="C10" s="269"/>
      <c r="D10" s="275"/>
      <c r="E10" s="277"/>
    </row>
    <row r="11" spans="1:7" ht="24" x14ac:dyDescent="0.25">
      <c r="A11" s="68" t="s">
        <v>585</v>
      </c>
      <c r="B11" s="28" t="s">
        <v>586</v>
      </c>
      <c r="C11" s="26">
        <v>0</v>
      </c>
      <c r="D11" s="26"/>
      <c r="E11" s="31"/>
    </row>
    <row r="12" spans="1:7" x14ac:dyDescent="0.25">
      <c r="A12" s="62"/>
      <c r="B12" s="9"/>
      <c r="C12" s="7"/>
      <c r="D12" s="10"/>
      <c r="E12" s="10"/>
      <c r="F12" s="1"/>
      <c r="G12" s="1"/>
    </row>
    <row r="13" spans="1:7" x14ac:dyDescent="0.25">
      <c r="A13" s="1" t="s">
        <v>386</v>
      </c>
      <c r="B13" s="9"/>
      <c r="C13" s="7"/>
      <c r="D13" s="10"/>
      <c r="E13" s="10"/>
      <c r="F13" s="1"/>
      <c r="G13" s="1"/>
    </row>
    <row r="14" spans="1:7" x14ac:dyDescent="0.25">
      <c r="A14" s="62"/>
      <c r="B14" s="9"/>
      <c r="C14" s="7"/>
      <c r="D14" s="7"/>
      <c r="E14" s="7"/>
      <c r="F14" s="1"/>
      <c r="G14" s="1"/>
    </row>
    <row r="15" spans="1:7" x14ac:dyDescent="0.25">
      <c r="A15" s="62"/>
      <c r="B15" s="9"/>
      <c r="C15" s="7"/>
      <c r="D15" s="7"/>
      <c r="E15" s="7"/>
      <c r="F15" s="1"/>
      <c r="G15" s="1"/>
    </row>
    <row r="16" spans="1:7" x14ac:dyDescent="0.25">
      <c r="A16" s="62"/>
      <c r="B16" s="9"/>
      <c r="C16" s="7"/>
      <c r="D16" s="7"/>
      <c r="E16" s="7"/>
      <c r="F16" s="1"/>
      <c r="G16" s="1"/>
    </row>
    <row r="17" spans="1:7" x14ac:dyDescent="0.25">
      <c r="A17" s="62"/>
      <c r="B17" s="9"/>
      <c r="C17" s="7"/>
      <c r="D17" s="7"/>
      <c r="E17" s="7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1"/>
      <c r="B20" s="9"/>
      <c r="C20" s="7"/>
      <c r="D20" s="10"/>
      <c r="E20" s="10"/>
      <c r="F20" s="1"/>
      <c r="G20" s="1"/>
    </row>
    <row r="21" spans="1:7" x14ac:dyDescent="0.25">
      <c r="A21" s="1"/>
      <c r="B21" s="9"/>
      <c r="C21" s="7"/>
      <c r="D21" s="10"/>
      <c r="E21" s="10"/>
      <c r="F21" s="1"/>
      <c r="G21" s="1"/>
    </row>
    <row r="35" spans="7:7" x14ac:dyDescent="0.25">
      <c r="G35" s="4">
        <v>11</v>
      </c>
    </row>
  </sheetData>
  <protectedRanges>
    <protectedRange sqref="B20:D21 B12:D13" name="Rango1_1"/>
  </protectedRanges>
  <mergeCells count="12">
    <mergeCell ref="E9:E10"/>
    <mergeCell ref="A2:G2"/>
    <mergeCell ref="A3:G3"/>
    <mergeCell ref="A4:G4"/>
    <mergeCell ref="A5:G5"/>
    <mergeCell ref="A6:G6"/>
    <mergeCell ref="A7:G7"/>
    <mergeCell ref="A8:B8"/>
    <mergeCell ref="A9:A10"/>
    <mergeCell ref="B9:B10"/>
    <mergeCell ref="C9:C10"/>
    <mergeCell ref="D9:D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M67"/>
  <sheetViews>
    <sheetView showGridLines="0" view="pageLayout" topLeftCell="A7" zoomScaleNormal="80" workbookViewId="0">
      <selection activeCell="D13" sqref="D13"/>
    </sheetView>
  </sheetViews>
  <sheetFormatPr baseColWidth="10" defaultColWidth="11.42578125" defaultRowHeight="15" x14ac:dyDescent="0.25"/>
  <cols>
    <col min="1" max="1" width="11.42578125" style="4"/>
    <col min="2" max="2" width="47.28515625" style="4" customWidth="1"/>
    <col min="3" max="3" width="23.85546875" style="4" customWidth="1"/>
    <col min="4" max="4" width="23.42578125" style="4" customWidth="1"/>
    <col min="5" max="5" width="21.85546875" style="4" customWidth="1"/>
    <col min="6" max="6" width="18.28515625" style="4" customWidth="1"/>
    <col min="7" max="7" width="11.42578125" style="4"/>
    <col min="8" max="9" width="12.42578125" style="4" bestFit="1" customWidth="1"/>
    <col min="10" max="16384" width="11.42578125" style="4"/>
  </cols>
  <sheetData>
    <row r="1" spans="1:10" x14ac:dyDescent="0.25">
      <c r="A1" s="53"/>
      <c r="B1" s="53"/>
      <c r="C1" s="53"/>
      <c r="D1" s="53"/>
      <c r="E1" s="2"/>
      <c r="F1" s="3"/>
    </row>
    <row r="2" spans="1:10" ht="33" customHeight="1" x14ac:dyDescent="0.25">
      <c r="A2" s="256" t="s">
        <v>51</v>
      </c>
      <c r="B2" s="256"/>
      <c r="C2" s="256"/>
      <c r="D2" s="256"/>
      <c r="E2" s="256"/>
      <c r="F2" s="256"/>
    </row>
    <row r="3" spans="1:10" ht="15.75" customHeight="1" x14ac:dyDescent="0.25">
      <c r="A3" s="253" t="s">
        <v>7</v>
      </c>
      <c r="B3" s="253"/>
      <c r="C3" s="253"/>
      <c r="D3" s="253"/>
      <c r="E3" s="253"/>
      <c r="F3" s="253"/>
    </row>
    <row r="4" spans="1:10" x14ac:dyDescent="0.25">
      <c r="A4" s="253" t="s">
        <v>8</v>
      </c>
      <c r="B4" s="253"/>
      <c r="C4" s="253"/>
      <c r="D4" s="253"/>
      <c r="E4" s="253"/>
      <c r="F4" s="253"/>
    </row>
    <row r="5" spans="1:10" x14ac:dyDescent="0.25">
      <c r="A5" s="254" t="s">
        <v>9</v>
      </c>
      <c r="B5" s="254"/>
      <c r="C5" s="254"/>
      <c r="D5" s="254"/>
      <c r="E5" s="254"/>
      <c r="F5" s="254"/>
    </row>
    <row r="6" spans="1:10" x14ac:dyDescent="0.25">
      <c r="A6" s="254" t="s">
        <v>27</v>
      </c>
      <c r="B6" s="254"/>
      <c r="C6" s="254"/>
      <c r="D6" s="254"/>
      <c r="E6" s="254"/>
      <c r="F6" s="254"/>
    </row>
    <row r="7" spans="1:10" x14ac:dyDescent="0.25">
      <c r="A7" s="254" t="s">
        <v>635</v>
      </c>
      <c r="B7" s="254"/>
      <c r="C7" s="254"/>
      <c r="D7" s="254"/>
      <c r="E7" s="254"/>
      <c r="F7" s="254"/>
    </row>
    <row r="8" spans="1:10" x14ac:dyDescent="0.25">
      <c r="A8" s="1"/>
      <c r="B8" s="1"/>
      <c r="C8" s="1"/>
      <c r="D8" s="1"/>
      <c r="E8" s="15"/>
      <c r="F8" s="1"/>
    </row>
    <row r="9" spans="1:10" x14ac:dyDescent="0.25">
      <c r="A9" s="37" t="s">
        <v>28</v>
      </c>
      <c r="B9" s="29"/>
      <c r="C9" s="29"/>
      <c r="D9" s="29"/>
      <c r="E9" s="38"/>
      <c r="F9" s="29"/>
    </row>
    <row r="10" spans="1:10" ht="42" customHeight="1" x14ac:dyDescent="0.25">
      <c r="A10" s="58" t="s">
        <v>10</v>
      </c>
      <c r="B10" s="58" t="s">
        <v>29</v>
      </c>
      <c r="C10" s="58" t="s">
        <v>391</v>
      </c>
      <c r="D10" s="61" t="s">
        <v>392</v>
      </c>
      <c r="E10" s="61" t="s">
        <v>393</v>
      </c>
      <c r="F10" s="59" t="s">
        <v>394</v>
      </c>
      <c r="G10" s="59" t="s">
        <v>395</v>
      </c>
    </row>
    <row r="11" spans="1:10" ht="24" x14ac:dyDescent="0.25">
      <c r="A11" s="24">
        <v>1241</v>
      </c>
      <c r="B11" s="24" t="s">
        <v>590</v>
      </c>
      <c r="C11" s="39">
        <v>1855245.8</v>
      </c>
      <c r="D11" s="39">
        <v>31172.639999999999</v>
      </c>
      <c r="E11" s="76" t="s">
        <v>54</v>
      </c>
      <c r="F11" s="24" t="s">
        <v>55</v>
      </c>
      <c r="G11" s="24" t="s">
        <v>55</v>
      </c>
    </row>
    <row r="12" spans="1:10" ht="24" x14ac:dyDescent="0.25">
      <c r="A12" s="24">
        <v>1242</v>
      </c>
      <c r="B12" s="24" t="s">
        <v>591</v>
      </c>
      <c r="C12" s="24">
        <v>192381.64</v>
      </c>
      <c r="D12" s="24"/>
      <c r="E12" s="76" t="s">
        <v>54</v>
      </c>
      <c r="F12" s="24"/>
      <c r="G12" s="24"/>
    </row>
    <row r="13" spans="1:10" ht="24" x14ac:dyDescent="0.25">
      <c r="A13" s="24">
        <v>1244</v>
      </c>
      <c r="B13" s="24" t="s">
        <v>592</v>
      </c>
      <c r="C13" s="24">
        <v>2236761</v>
      </c>
      <c r="D13" s="24"/>
      <c r="E13" s="76" t="s">
        <v>54</v>
      </c>
      <c r="F13" s="24"/>
      <c r="G13" s="24"/>
    </row>
    <row r="14" spans="1:10" ht="24" x14ac:dyDescent="0.25">
      <c r="A14" s="24">
        <v>1246</v>
      </c>
      <c r="B14" s="24" t="s">
        <v>593</v>
      </c>
      <c r="C14" s="24">
        <v>1998</v>
      </c>
      <c r="D14" s="24"/>
      <c r="E14" s="76" t="s">
        <v>54</v>
      </c>
      <c r="F14" s="24"/>
      <c r="G14" s="24"/>
    </row>
    <row r="15" spans="1:10" ht="24" x14ac:dyDescent="0.25">
      <c r="A15" s="24">
        <v>1247</v>
      </c>
      <c r="B15" s="24" t="s">
        <v>532</v>
      </c>
      <c r="C15" s="24">
        <v>8506</v>
      </c>
      <c r="D15" s="24"/>
      <c r="E15" s="76" t="s">
        <v>54</v>
      </c>
      <c r="F15" s="24"/>
      <c r="G15" s="24"/>
    </row>
    <row r="16" spans="1:10" x14ac:dyDescent="0.25">
      <c r="A16" s="24"/>
      <c r="B16" s="71" t="s">
        <v>59</v>
      </c>
      <c r="C16" s="72">
        <f>SUM(C11:C15)</f>
        <v>4294892.4399999995</v>
      </c>
      <c r="D16" s="72">
        <f>SUM(D11:D15)</f>
        <v>31172.639999999999</v>
      </c>
      <c r="E16" s="39"/>
      <c r="F16" s="24"/>
      <c r="G16" s="24"/>
      <c r="I16" s="73"/>
      <c r="J16" s="73"/>
    </row>
    <row r="17" spans="1:13" x14ac:dyDescent="0.25">
      <c r="A17" s="29"/>
      <c r="B17" s="29"/>
      <c r="C17" s="29"/>
      <c r="D17" s="29"/>
      <c r="E17" s="38"/>
      <c r="F17" s="29"/>
    </row>
    <row r="18" spans="1:13" x14ac:dyDescent="0.25">
      <c r="A18" s="208" t="s">
        <v>594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</row>
    <row r="19" spans="1:13" ht="24" customHeight="1" x14ac:dyDescent="0.25">
      <c r="A19" s="208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</row>
    <row r="20" spans="1:13" ht="26.25" customHeight="1" x14ac:dyDescent="0.25">
      <c r="A20" s="216"/>
      <c r="B20" s="217" t="s">
        <v>0</v>
      </c>
      <c r="C20" s="217">
        <v>2024</v>
      </c>
      <c r="D20" s="217">
        <v>2023</v>
      </c>
    </row>
    <row r="21" spans="1:13" x14ac:dyDescent="0.25">
      <c r="A21" s="211">
        <v>1231</v>
      </c>
      <c r="B21" s="213" t="s">
        <v>595</v>
      </c>
      <c r="C21" s="214">
        <v>0</v>
      </c>
      <c r="D21" s="214">
        <v>0</v>
      </c>
    </row>
    <row r="22" spans="1:13" x14ac:dyDescent="0.25">
      <c r="A22" s="211">
        <v>1232</v>
      </c>
      <c r="B22" s="213" t="s">
        <v>596</v>
      </c>
      <c r="C22" s="214">
        <v>0</v>
      </c>
      <c r="D22" s="214">
        <v>0</v>
      </c>
    </row>
    <row r="23" spans="1:13" x14ac:dyDescent="0.25">
      <c r="A23" s="210"/>
      <c r="B23" s="197" t="s">
        <v>597</v>
      </c>
      <c r="C23" s="215">
        <f>SUM(C21:C22)</f>
        <v>0</v>
      </c>
      <c r="D23" s="218">
        <f>SUM(D21:D22)</f>
        <v>0</v>
      </c>
    </row>
    <row r="24" spans="1:13" ht="24.75" customHeight="1" x14ac:dyDescent="0.25">
      <c r="A24" s="29"/>
      <c r="B24" s="29"/>
      <c r="C24" s="29"/>
      <c r="D24" s="29"/>
      <c r="E24" s="38"/>
      <c r="F24" s="29"/>
      <c r="I24" s="73"/>
    </row>
    <row r="25" spans="1:13" ht="24" x14ac:dyDescent="0.25">
      <c r="A25" s="58" t="s">
        <v>10</v>
      </c>
      <c r="B25" s="58" t="s">
        <v>29</v>
      </c>
      <c r="C25" s="59" t="s">
        <v>391</v>
      </c>
      <c r="D25" s="59" t="s">
        <v>396</v>
      </c>
      <c r="E25" s="59" t="s">
        <v>397</v>
      </c>
      <c r="F25" s="59" t="s">
        <v>398</v>
      </c>
      <c r="G25" s="59" t="s">
        <v>399</v>
      </c>
    </row>
    <row r="26" spans="1:13" ht="29.25" customHeight="1" x14ac:dyDescent="0.25">
      <c r="A26" s="278" t="s">
        <v>2</v>
      </c>
      <c r="B26" s="279"/>
      <c r="C26" s="279"/>
      <c r="D26" s="279"/>
      <c r="E26" s="279"/>
      <c r="F26" s="279"/>
      <c r="G26" s="279"/>
    </row>
    <row r="27" spans="1:13" x14ac:dyDescent="0.25">
      <c r="A27" s="24" t="s">
        <v>56</v>
      </c>
      <c r="B27" s="30" t="s">
        <v>57</v>
      </c>
      <c r="C27" s="40">
        <v>292457.65000000002</v>
      </c>
      <c r="D27" s="40">
        <v>0</v>
      </c>
      <c r="E27" s="40">
        <v>0</v>
      </c>
      <c r="F27" s="41" t="s">
        <v>58</v>
      </c>
      <c r="G27" s="120"/>
    </row>
    <row r="28" spans="1:13" x14ac:dyDescent="0.25">
      <c r="A28" s="24" t="s">
        <v>63</v>
      </c>
      <c r="B28" s="30" t="s">
        <v>64</v>
      </c>
      <c r="C28" s="40">
        <v>19798.84</v>
      </c>
      <c r="D28" s="40">
        <v>0</v>
      </c>
      <c r="E28" s="40">
        <v>0</v>
      </c>
      <c r="F28" s="41" t="s">
        <v>58</v>
      </c>
      <c r="G28" s="120"/>
    </row>
    <row r="29" spans="1:13" ht="24" customHeight="1" x14ac:dyDescent="0.25">
      <c r="A29" s="24"/>
      <c r="B29" s="77" t="s">
        <v>59</v>
      </c>
      <c r="C29" s="78">
        <f>C27+C28</f>
        <v>312256.49000000005</v>
      </c>
      <c r="D29" s="78">
        <f t="shared" ref="D29:E29" si="0">D27+D28</f>
        <v>0</v>
      </c>
      <c r="E29" s="78">
        <f t="shared" si="0"/>
        <v>0</v>
      </c>
      <c r="F29" s="41"/>
      <c r="G29" s="120"/>
    </row>
    <row r="30" spans="1:13" ht="42" customHeight="1" x14ac:dyDescent="0.25">
      <c r="A30" s="29"/>
      <c r="B30" s="229"/>
      <c r="C30" s="230"/>
      <c r="D30" s="230"/>
      <c r="E30" s="230"/>
      <c r="F30" s="231"/>
      <c r="G30" s="4">
        <v>12</v>
      </c>
    </row>
    <row r="31" spans="1:13" x14ac:dyDescent="0.25">
      <c r="A31" s="219" t="s">
        <v>600</v>
      </c>
      <c r="B31" s="188"/>
      <c r="C31" s="188"/>
      <c r="D31" s="188"/>
      <c r="E31" s="188"/>
      <c r="F31" s="188"/>
      <c r="G31" s="188"/>
      <c r="H31" s="188"/>
      <c r="I31" s="220"/>
      <c r="J31" s="220"/>
      <c r="K31" s="220"/>
      <c r="L31" s="220"/>
      <c r="M31" s="220"/>
    </row>
    <row r="32" spans="1:13" x14ac:dyDescent="0.25">
      <c r="A32" s="221"/>
      <c r="B32" s="212" t="s">
        <v>0</v>
      </c>
      <c r="C32" s="212">
        <v>2024</v>
      </c>
      <c r="D32" s="212">
        <v>2023</v>
      </c>
    </row>
    <row r="33" spans="1:7" x14ac:dyDescent="0.25">
      <c r="A33" s="221">
        <v>1263</v>
      </c>
      <c r="B33" s="213" t="s">
        <v>65</v>
      </c>
      <c r="C33" s="223">
        <v>2727211.67</v>
      </c>
      <c r="D33" s="223">
        <v>2727211.67</v>
      </c>
    </row>
    <row r="34" spans="1:7" ht="27" customHeight="1" x14ac:dyDescent="0.25">
      <c r="A34" s="222"/>
      <c r="B34" s="205" t="s">
        <v>601</v>
      </c>
      <c r="C34" s="224">
        <f>SUM(C33)</f>
        <v>2727211.67</v>
      </c>
      <c r="D34" s="224">
        <f>SUM(D33)</f>
        <v>2727211.67</v>
      </c>
    </row>
    <row r="35" spans="1:7" ht="24" customHeight="1" x14ac:dyDescent="0.25">
      <c r="A35" s="280" t="s">
        <v>30</v>
      </c>
      <c r="B35" s="280"/>
      <c r="C35" s="280"/>
      <c r="D35" s="280"/>
      <c r="E35" s="280"/>
      <c r="F35" s="280"/>
      <c r="G35" s="280"/>
    </row>
    <row r="36" spans="1:7" x14ac:dyDescent="0.25">
      <c r="A36" s="24" t="s">
        <v>598</v>
      </c>
      <c r="B36" s="30" t="s">
        <v>599</v>
      </c>
      <c r="C36" s="40">
        <v>0</v>
      </c>
      <c r="D36" s="40">
        <v>0</v>
      </c>
      <c r="E36" s="40">
        <v>0</v>
      </c>
      <c r="F36" s="41"/>
      <c r="G36" s="120"/>
    </row>
    <row r="37" spans="1:7" x14ac:dyDescent="0.25">
      <c r="A37" s="24"/>
      <c r="B37" s="30"/>
      <c r="C37" s="40"/>
      <c r="D37" s="40"/>
      <c r="E37" s="40"/>
      <c r="F37" s="41"/>
      <c r="G37" s="120"/>
    </row>
    <row r="38" spans="1:7" x14ac:dyDescent="0.25">
      <c r="A38" s="24"/>
      <c r="B38" s="110" t="s">
        <v>26</v>
      </c>
      <c r="C38" s="42">
        <v>0</v>
      </c>
      <c r="D38" s="43">
        <v>0</v>
      </c>
      <c r="E38" s="43">
        <v>0</v>
      </c>
      <c r="F38" s="24"/>
      <c r="G38" s="120"/>
    </row>
    <row r="39" spans="1:7" x14ac:dyDescent="0.25">
      <c r="A39" s="280" t="s">
        <v>3</v>
      </c>
      <c r="B39" s="280"/>
      <c r="C39" s="280"/>
      <c r="D39" s="280"/>
      <c r="E39" s="280"/>
      <c r="F39" s="280"/>
      <c r="G39" s="280"/>
    </row>
    <row r="40" spans="1:7" x14ac:dyDescent="0.25">
      <c r="A40" s="81" t="s">
        <v>118</v>
      </c>
      <c r="B40" s="81" t="s">
        <v>119</v>
      </c>
      <c r="C40" s="83">
        <v>0</v>
      </c>
      <c r="D40" s="83">
        <v>0</v>
      </c>
      <c r="E40" s="83">
        <f t="shared" ref="E40:E45" si="1">D40-C40</f>
        <v>0</v>
      </c>
      <c r="F40" s="84"/>
      <c r="G40" s="120"/>
    </row>
    <row r="41" spans="1:7" ht="24" x14ac:dyDescent="0.25">
      <c r="A41" s="81" t="s">
        <v>120</v>
      </c>
      <c r="B41" s="85" t="s">
        <v>121</v>
      </c>
      <c r="C41" s="83">
        <v>0</v>
      </c>
      <c r="D41" s="83">
        <v>0</v>
      </c>
      <c r="E41" s="83">
        <f t="shared" si="1"/>
        <v>0</v>
      </c>
      <c r="F41" s="84"/>
      <c r="G41" s="120"/>
    </row>
    <row r="42" spans="1:7" x14ac:dyDescent="0.25">
      <c r="A42" s="81" t="s">
        <v>122</v>
      </c>
      <c r="B42" s="81" t="s">
        <v>123</v>
      </c>
      <c r="C42" s="83">
        <v>0</v>
      </c>
      <c r="D42" s="83">
        <v>0</v>
      </c>
      <c r="E42" s="83">
        <f t="shared" si="1"/>
        <v>0</v>
      </c>
      <c r="F42" s="84"/>
      <c r="G42" s="120"/>
    </row>
    <row r="43" spans="1:7" x14ac:dyDescent="0.25">
      <c r="A43" s="81" t="s">
        <v>124</v>
      </c>
      <c r="B43" s="81" t="s">
        <v>125</v>
      </c>
      <c r="C43" s="83">
        <v>0</v>
      </c>
      <c r="D43" s="83">
        <v>0</v>
      </c>
      <c r="E43" s="83">
        <f t="shared" si="1"/>
        <v>0</v>
      </c>
      <c r="F43" s="41"/>
      <c r="G43" s="120"/>
    </row>
    <row r="44" spans="1:7" ht="24" x14ac:dyDescent="0.25">
      <c r="A44" s="81" t="s">
        <v>126</v>
      </c>
      <c r="B44" s="85" t="s">
        <v>127</v>
      </c>
      <c r="C44" s="83">
        <v>0</v>
      </c>
      <c r="D44" s="83">
        <v>0</v>
      </c>
      <c r="E44" s="83">
        <f t="shared" si="1"/>
        <v>0</v>
      </c>
      <c r="F44" s="41"/>
      <c r="G44" s="120"/>
    </row>
    <row r="45" spans="1:7" x14ac:dyDescent="0.25">
      <c r="A45" s="81" t="s">
        <v>128</v>
      </c>
      <c r="B45" s="81" t="s">
        <v>129</v>
      </c>
      <c r="C45" s="83">
        <v>0</v>
      </c>
      <c r="D45" s="83">
        <v>0</v>
      </c>
      <c r="E45" s="83">
        <f t="shared" si="1"/>
        <v>0</v>
      </c>
      <c r="F45" s="41"/>
      <c r="G45" s="120"/>
    </row>
    <row r="46" spans="1:7" x14ac:dyDescent="0.25">
      <c r="A46" s="24"/>
      <c r="B46" s="110" t="s">
        <v>26</v>
      </c>
      <c r="C46" s="42">
        <v>0</v>
      </c>
      <c r="D46" s="43">
        <v>0</v>
      </c>
      <c r="E46" s="43">
        <v>0</v>
      </c>
      <c r="F46" s="24"/>
      <c r="G46" s="120"/>
    </row>
    <row r="47" spans="1:7" x14ac:dyDescent="0.25">
      <c r="A47" s="62" t="s">
        <v>50</v>
      </c>
      <c r="B47" s="1"/>
      <c r="C47" s="1"/>
      <c r="D47" s="15"/>
      <c r="E47" s="15"/>
      <c r="F47" s="1"/>
    </row>
    <row r="48" spans="1:7" x14ac:dyDescent="0.25">
      <c r="A48" s="62"/>
      <c r="B48" s="1"/>
      <c r="C48" s="1"/>
      <c r="D48" s="15"/>
      <c r="E48" s="15"/>
      <c r="F48" s="1"/>
    </row>
    <row r="49" spans="1:6" x14ac:dyDescent="0.25">
      <c r="A49" s="62"/>
      <c r="B49" s="9"/>
      <c r="C49" s="7"/>
      <c r="D49" s="7"/>
      <c r="E49" s="7"/>
      <c r="F49" s="1"/>
    </row>
    <row r="50" spans="1:6" x14ac:dyDescent="0.25">
      <c r="A50" s="62"/>
      <c r="B50" s="9"/>
      <c r="C50" s="7"/>
      <c r="D50" s="7"/>
      <c r="E50" s="7"/>
      <c r="F50" s="1"/>
    </row>
    <row r="51" spans="1:6" x14ac:dyDescent="0.25">
      <c r="A51" s="62"/>
      <c r="B51" s="9"/>
      <c r="C51" s="7"/>
      <c r="D51" s="7"/>
      <c r="E51" s="7"/>
      <c r="F51" s="1"/>
    </row>
    <row r="52" spans="1:6" x14ac:dyDescent="0.25">
      <c r="A52" s="62"/>
      <c r="B52" s="9"/>
      <c r="C52" s="7"/>
      <c r="D52" s="7"/>
      <c r="E52" s="7"/>
      <c r="F52" s="1"/>
    </row>
    <row r="53" spans="1:6" x14ac:dyDescent="0.25">
      <c r="A53" s="62"/>
      <c r="B53" s="9"/>
      <c r="C53" s="7"/>
      <c r="D53" s="7"/>
      <c r="E53" s="7"/>
      <c r="F53" s="1"/>
    </row>
    <row r="54" spans="1:6" x14ac:dyDescent="0.25">
      <c r="A54" s="62"/>
      <c r="B54" s="9"/>
      <c r="C54" s="7"/>
      <c r="D54" s="7"/>
      <c r="E54" s="7"/>
      <c r="F54" s="1"/>
    </row>
    <row r="55" spans="1:6" x14ac:dyDescent="0.25">
      <c r="A55" s="62"/>
      <c r="B55" s="9"/>
      <c r="C55" s="7"/>
      <c r="D55" s="7"/>
      <c r="E55" s="7"/>
      <c r="F55" s="1"/>
    </row>
    <row r="56" spans="1:6" x14ac:dyDescent="0.25">
      <c r="A56" s="62"/>
      <c r="B56" s="9"/>
      <c r="C56" s="7"/>
      <c r="D56" s="7"/>
      <c r="E56" s="7"/>
      <c r="F56" s="1"/>
    </row>
    <row r="57" spans="1:6" x14ac:dyDescent="0.25">
      <c r="A57" s="62"/>
      <c r="B57" s="9"/>
      <c r="C57" s="7"/>
      <c r="D57" s="7"/>
      <c r="E57" s="7"/>
      <c r="F57" s="1"/>
    </row>
    <row r="58" spans="1:6" x14ac:dyDescent="0.25">
      <c r="A58" s="62"/>
      <c r="B58" s="9"/>
      <c r="C58" s="7"/>
      <c r="D58" s="7"/>
      <c r="E58" s="7"/>
      <c r="F58" s="1"/>
    </row>
    <row r="59" spans="1:6" x14ac:dyDescent="0.25">
      <c r="A59" s="62"/>
      <c r="B59" s="9"/>
      <c r="C59" s="7"/>
      <c r="D59" s="7"/>
      <c r="E59" s="7"/>
      <c r="F59" s="1"/>
    </row>
    <row r="60" spans="1:6" x14ac:dyDescent="0.25">
      <c r="A60" s="62"/>
      <c r="B60" s="9"/>
      <c r="C60" s="7"/>
      <c r="D60" s="7"/>
      <c r="E60" s="7"/>
      <c r="F60" s="1"/>
    </row>
    <row r="61" spans="1:6" x14ac:dyDescent="0.25">
      <c r="A61" s="62"/>
      <c r="B61" s="9"/>
      <c r="C61" s="7"/>
      <c r="D61" s="7"/>
      <c r="E61" s="7"/>
      <c r="F61" s="1"/>
    </row>
    <row r="67" spans="7:7" x14ac:dyDescent="0.25">
      <c r="G67" s="4">
        <v>13</v>
      </c>
    </row>
  </sheetData>
  <protectedRanges>
    <protectedRange sqref="E26:F26 B36:D38 E35:F39 B28:D28 B46:F46 B32:B34 B29:F31" name="Rango1"/>
    <protectedRange sqref="D27:F27 E28:F28" name="Rango1_1_1_2"/>
    <protectedRange sqref="B43:D45 E40:F45" name="Rango1_1"/>
  </protectedRanges>
  <mergeCells count="9">
    <mergeCell ref="A7:F7"/>
    <mergeCell ref="A26:G26"/>
    <mergeCell ref="A39:G39"/>
    <mergeCell ref="A35:G35"/>
    <mergeCell ref="A2:F2"/>
    <mergeCell ref="A3:F3"/>
    <mergeCell ref="A4:F4"/>
    <mergeCell ref="A5:F5"/>
    <mergeCell ref="A6:F6"/>
  </mergeCells>
  <printOptions horizontalCentered="1" verticalCentered="1"/>
  <pageMargins left="0.19685039370078741" right="0.19685039370078741" top="0.74" bottom="0.94" header="0.67" footer="0.35"/>
  <pageSetup scale="8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view="pageLayout" zoomScaleNormal="80" workbookViewId="0">
      <selection activeCell="H35" sqref="H35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" style="4" customWidth="1"/>
    <col min="6" max="6" width="16" style="4" customWidth="1"/>
    <col min="7" max="7" width="14.8554687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56" t="s">
        <v>52</v>
      </c>
      <c r="B2" s="256"/>
      <c r="C2" s="256"/>
      <c r="D2" s="256"/>
      <c r="E2" s="256"/>
      <c r="F2" s="256"/>
      <c r="G2" s="256"/>
    </row>
    <row r="3" spans="1:7" ht="15.75" customHeight="1" x14ac:dyDescent="0.25">
      <c r="A3" s="253" t="s">
        <v>7</v>
      </c>
      <c r="B3" s="253"/>
      <c r="C3" s="253"/>
      <c r="D3" s="253"/>
      <c r="E3" s="253"/>
      <c r="F3" s="253"/>
      <c r="G3" s="253"/>
    </row>
    <row r="4" spans="1:7" x14ac:dyDescent="0.25">
      <c r="A4" s="253" t="s">
        <v>8</v>
      </c>
      <c r="B4" s="253"/>
      <c r="C4" s="253"/>
      <c r="D4" s="253"/>
      <c r="E4" s="253"/>
      <c r="F4" s="253"/>
      <c r="G4" s="253"/>
    </row>
    <row r="5" spans="1:7" x14ac:dyDescent="0.25">
      <c r="A5" s="254" t="s">
        <v>9</v>
      </c>
      <c r="B5" s="254"/>
      <c r="C5" s="254"/>
      <c r="D5" s="254"/>
      <c r="E5" s="254"/>
      <c r="F5" s="254"/>
      <c r="G5" s="254"/>
    </row>
    <row r="6" spans="1:7" x14ac:dyDescent="0.25">
      <c r="A6" s="281" t="s">
        <v>22</v>
      </c>
      <c r="B6" s="281"/>
      <c r="C6" s="281"/>
      <c r="D6" s="281"/>
      <c r="E6" s="281"/>
      <c r="F6" s="281"/>
      <c r="G6" s="281"/>
    </row>
    <row r="7" spans="1:7" x14ac:dyDescent="0.25">
      <c r="A7" s="254" t="s">
        <v>635</v>
      </c>
      <c r="B7" s="254"/>
      <c r="C7" s="254"/>
      <c r="D7" s="254"/>
      <c r="E7" s="254"/>
      <c r="F7" s="254"/>
      <c r="G7" s="254"/>
    </row>
    <row r="8" spans="1:7" x14ac:dyDescent="0.25">
      <c r="A8" s="34"/>
      <c r="B8" s="34"/>
      <c r="C8" s="33"/>
      <c r="D8" s="33"/>
      <c r="E8" s="33"/>
      <c r="F8" s="29"/>
      <c r="G8" s="29"/>
    </row>
    <row r="9" spans="1:7" ht="24" x14ac:dyDescent="0.25">
      <c r="A9" s="58" t="s">
        <v>10</v>
      </c>
      <c r="B9" s="57" t="s">
        <v>11</v>
      </c>
      <c r="C9" s="59" t="s">
        <v>13</v>
      </c>
      <c r="D9" s="59" t="s">
        <v>12</v>
      </c>
      <c r="E9" s="59" t="s">
        <v>23</v>
      </c>
      <c r="F9" s="59" t="s">
        <v>24</v>
      </c>
      <c r="G9" s="59" t="s">
        <v>25</v>
      </c>
    </row>
    <row r="10" spans="1:7" ht="24" x14ac:dyDescent="0.25">
      <c r="A10" s="24" t="s">
        <v>587</v>
      </c>
      <c r="B10" s="25" t="s">
        <v>570</v>
      </c>
      <c r="C10" s="31">
        <v>0</v>
      </c>
      <c r="D10" s="35"/>
      <c r="E10" s="35"/>
      <c r="F10" s="35"/>
      <c r="G10" s="24"/>
    </row>
    <row r="11" spans="1:7" x14ac:dyDescent="0.25">
      <c r="A11" s="24" t="s">
        <v>588</v>
      </c>
      <c r="B11" s="25" t="s">
        <v>589</v>
      </c>
      <c r="C11" s="31">
        <v>0</v>
      </c>
      <c r="D11" s="35"/>
      <c r="E11" s="35"/>
      <c r="F11" s="35"/>
      <c r="G11" s="24"/>
    </row>
    <row r="12" spans="1:7" ht="24" x14ac:dyDescent="0.25">
      <c r="A12" s="24" t="s">
        <v>114</v>
      </c>
      <c r="B12" s="25" t="s">
        <v>115</v>
      </c>
      <c r="C12" s="31">
        <v>0</v>
      </c>
      <c r="D12" s="35"/>
      <c r="E12" s="35"/>
      <c r="F12" s="35"/>
      <c r="G12" s="24"/>
    </row>
    <row r="13" spans="1:7" ht="24" x14ac:dyDescent="0.25">
      <c r="A13" s="24" t="s">
        <v>116</v>
      </c>
      <c r="B13" s="25" t="s">
        <v>117</v>
      </c>
      <c r="C13" s="31">
        <v>0</v>
      </c>
      <c r="D13" s="35"/>
      <c r="E13" s="35"/>
      <c r="F13" s="35"/>
      <c r="G13" s="24"/>
    </row>
    <row r="14" spans="1:7" x14ac:dyDescent="0.25">
      <c r="A14" s="24"/>
      <c r="B14" s="28"/>
      <c r="C14" s="31"/>
      <c r="D14" s="35"/>
      <c r="E14" s="35"/>
      <c r="F14" s="35"/>
      <c r="G14" s="24"/>
    </row>
    <row r="15" spans="1:7" x14ac:dyDescent="0.25">
      <c r="A15" s="24"/>
      <c r="B15" s="28"/>
      <c r="C15" s="31"/>
      <c r="D15" s="35"/>
      <c r="E15" s="35"/>
      <c r="F15" s="35"/>
      <c r="G15" s="24"/>
    </row>
    <row r="16" spans="1:7" x14ac:dyDescent="0.25">
      <c r="A16" s="24"/>
      <c r="B16" s="36" t="s">
        <v>26</v>
      </c>
      <c r="C16" s="31">
        <f>SUM(C12:C15)</f>
        <v>0</v>
      </c>
      <c r="D16" s="35"/>
      <c r="E16" s="35"/>
      <c r="F16" s="35"/>
      <c r="G16" s="24"/>
    </row>
    <row r="17" spans="1:7" x14ac:dyDescent="0.25">
      <c r="A17" s="29" t="s">
        <v>53</v>
      </c>
      <c r="B17" s="48"/>
      <c r="C17" s="49"/>
      <c r="D17" s="50"/>
      <c r="E17" s="50"/>
      <c r="F17" s="50"/>
      <c r="G17" s="29"/>
    </row>
    <row r="18" spans="1:7" x14ac:dyDescent="0.25">
      <c r="A18" s="29"/>
      <c r="B18" s="48"/>
      <c r="C18" s="49"/>
      <c r="D18" s="50"/>
      <c r="E18" s="50"/>
      <c r="F18" s="50"/>
      <c r="G18" s="29"/>
    </row>
    <row r="19" spans="1:7" x14ac:dyDescent="0.25">
      <c r="A19" s="62" t="s">
        <v>50</v>
      </c>
      <c r="B19" s="9"/>
      <c r="C19" s="7"/>
      <c r="D19" s="10"/>
      <c r="E19" s="10"/>
      <c r="F19" s="10"/>
      <c r="G19" s="1"/>
    </row>
    <row r="20" spans="1:7" x14ac:dyDescent="0.25">
      <c r="A20" s="52"/>
      <c r="B20" s="9"/>
      <c r="C20" s="7"/>
      <c r="D20" s="10"/>
      <c r="E20" s="10"/>
      <c r="F20" s="10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5" spans="8:8" x14ac:dyDescent="0.25">
      <c r="H35" s="4">
        <v>14</v>
      </c>
    </row>
  </sheetData>
  <protectedRanges>
    <protectedRange sqref="B10:D20" name="Rango1_1"/>
  </protectedRanges>
  <mergeCells count="6">
    <mergeCell ref="A7:G7"/>
    <mergeCell ref="A2:G2"/>
    <mergeCell ref="A3:G3"/>
    <mergeCell ref="A4:G4"/>
    <mergeCell ref="A5:G5"/>
    <mergeCell ref="A6:G6"/>
  </mergeCells>
  <printOptions horizontalCentered="1" verticalCentered="1"/>
  <pageMargins left="0.65" right="0.38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8"/>
  <sheetViews>
    <sheetView showGridLines="0" view="pageLayout" zoomScaleNormal="80" workbookViewId="0">
      <selection activeCell="C13" sqref="C13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51.28515625" style="4" customWidth="1"/>
    <col min="4" max="4" width="11.42578125" style="4" customWidth="1"/>
    <col min="5" max="16384" width="11.42578125" style="4"/>
  </cols>
  <sheetData>
    <row r="1" spans="1:7" x14ac:dyDescent="0.25">
      <c r="A1" s="1"/>
      <c r="B1" s="1"/>
      <c r="C1" s="3"/>
      <c r="D1" s="2"/>
      <c r="E1" s="1"/>
    </row>
    <row r="2" spans="1:7" ht="33" customHeight="1" x14ac:dyDescent="0.25">
      <c r="A2" s="256" t="s">
        <v>51</v>
      </c>
      <c r="B2" s="256"/>
      <c r="C2" s="256"/>
      <c r="D2" s="55"/>
      <c r="E2" s="1"/>
      <c r="F2" s="1"/>
    </row>
    <row r="3" spans="1:7" ht="15.75" customHeight="1" x14ac:dyDescent="0.25">
      <c r="A3" s="253" t="s">
        <v>7</v>
      </c>
      <c r="B3" s="253"/>
      <c r="C3" s="253"/>
      <c r="D3" s="54"/>
      <c r="E3" s="1"/>
      <c r="F3" s="1"/>
    </row>
    <row r="4" spans="1:7" x14ac:dyDescent="0.25">
      <c r="A4" s="253" t="s">
        <v>8</v>
      </c>
      <c r="B4" s="253"/>
      <c r="C4" s="253"/>
      <c r="D4" s="54"/>
      <c r="E4" s="1"/>
      <c r="F4" s="1"/>
    </row>
    <row r="5" spans="1:7" x14ac:dyDescent="0.25">
      <c r="A5" s="254" t="s">
        <v>9</v>
      </c>
      <c r="B5" s="254"/>
      <c r="C5" s="254"/>
      <c r="D5" s="55"/>
      <c r="E5" s="1"/>
      <c r="F5" s="1"/>
    </row>
    <row r="6" spans="1:7" ht="21" customHeight="1" x14ac:dyDescent="0.25">
      <c r="A6" s="254" t="s">
        <v>27</v>
      </c>
      <c r="B6" s="254"/>
      <c r="C6" s="254"/>
      <c r="D6" s="55"/>
      <c r="E6" s="1"/>
      <c r="F6" s="1"/>
    </row>
    <row r="7" spans="1:7" ht="19.5" customHeight="1" x14ac:dyDescent="0.25">
      <c r="A7" s="283" t="s">
        <v>31</v>
      </c>
      <c r="B7" s="283"/>
      <c r="C7" s="283"/>
      <c r="D7" s="1"/>
      <c r="E7" s="1"/>
      <c r="F7" s="1"/>
    </row>
    <row r="8" spans="1:7" ht="14.25" customHeight="1" x14ac:dyDescent="0.25">
      <c r="A8" s="282" t="s">
        <v>635</v>
      </c>
      <c r="B8" s="282"/>
      <c r="C8" s="282"/>
      <c r="D8" s="55"/>
      <c r="E8" s="55"/>
      <c r="F8" s="55"/>
    </row>
    <row r="9" spans="1:7" x14ac:dyDescent="0.25">
      <c r="A9" s="37"/>
      <c r="B9" s="29"/>
      <c r="C9" s="29"/>
      <c r="D9" s="1"/>
      <c r="E9" s="1"/>
      <c r="F9" s="1"/>
    </row>
    <row r="10" spans="1:7" ht="24.95" customHeight="1" x14ac:dyDescent="0.25">
      <c r="A10" s="58" t="s">
        <v>10</v>
      </c>
      <c r="B10" s="58" t="s">
        <v>32</v>
      </c>
      <c r="C10" s="58" t="s">
        <v>33</v>
      </c>
    </row>
    <row r="11" spans="1:7" ht="24" x14ac:dyDescent="0.25">
      <c r="A11" s="81" t="s">
        <v>130</v>
      </c>
      <c r="B11" s="85" t="s">
        <v>131</v>
      </c>
      <c r="C11" s="86" t="s">
        <v>132</v>
      </c>
      <c r="D11" s="1"/>
      <c r="E11" s="1"/>
      <c r="F11" s="1"/>
    </row>
    <row r="12" spans="1:7" ht="28.5" customHeight="1" x14ac:dyDescent="0.25">
      <c r="A12" s="81" t="s">
        <v>133</v>
      </c>
      <c r="B12" s="85" t="s">
        <v>134</v>
      </c>
      <c r="C12" s="87" t="s">
        <v>132</v>
      </c>
      <c r="D12" s="16"/>
      <c r="E12" s="16"/>
      <c r="F12" s="16"/>
    </row>
    <row r="13" spans="1:7" x14ac:dyDescent="0.25">
      <c r="A13" s="81" t="s">
        <v>135</v>
      </c>
      <c r="B13" s="85" t="s">
        <v>136</v>
      </c>
      <c r="C13" s="87" t="s">
        <v>137</v>
      </c>
      <c r="D13" s="1"/>
      <c r="E13" s="1"/>
      <c r="F13" s="1"/>
      <c r="G13" s="12"/>
    </row>
    <row r="14" spans="1:7" x14ac:dyDescent="0.25">
      <c r="A14" s="81" t="s">
        <v>138</v>
      </c>
      <c r="B14" s="85" t="s">
        <v>139</v>
      </c>
      <c r="C14" s="87" t="s">
        <v>137</v>
      </c>
      <c r="D14" s="1"/>
      <c r="E14" s="1"/>
      <c r="F14" s="1"/>
      <c r="G14" s="12"/>
    </row>
    <row r="15" spans="1:7" x14ac:dyDescent="0.25">
      <c r="A15" s="81" t="s">
        <v>140</v>
      </c>
      <c r="B15" s="85" t="s">
        <v>141</v>
      </c>
      <c r="C15" s="87" t="s">
        <v>137</v>
      </c>
      <c r="D15" s="12"/>
      <c r="E15" s="12"/>
      <c r="F15" s="12"/>
      <c r="G15" s="12"/>
    </row>
    <row r="16" spans="1:7" x14ac:dyDescent="0.25">
      <c r="A16" s="81" t="s">
        <v>142</v>
      </c>
      <c r="B16" s="85" t="s">
        <v>143</v>
      </c>
      <c r="C16" s="87" t="s">
        <v>137</v>
      </c>
      <c r="D16" s="12"/>
      <c r="E16" s="12"/>
      <c r="F16" s="12"/>
      <c r="G16" s="12"/>
    </row>
    <row r="17" spans="1:7" ht="24" x14ac:dyDescent="0.25">
      <c r="A17" s="81" t="s">
        <v>144</v>
      </c>
      <c r="B17" s="85" t="s">
        <v>145</v>
      </c>
      <c r="C17" s="87" t="s">
        <v>132</v>
      </c>
      <c r="D17" s="12"/>
      <c r="E17" s="12"/>
      <c r="F17" s="12"/>
      <c r="G17" s="12"/>
    </row>
    <row r="18" spans="1:7" ht="24" x14ac:dyDescent="0.25">
      <c r="A18" s="81" t="s">
        <v>146</v>
      </c>
      <c r="B18" s="85" t="s">
        <v>147</v>
      </c>
      <c r="C18" s="87" t="s">
        <v>132</v>
      </c>
      <c r="D18" s="12"/>
      <c r="E18" s="12"/>
      <c r="F18" s="12"/>
      <c r="G18" s="12"/>
    </row>
    <row r="19" spans="1:7" ht="24" x14ac:dyDescent="0.25">
      <c r="A19" s="81" t="s">
        <v>148</v>
      </c>
      <c r="B19" s="85" t="s">
        <v>149</v>
      </c>
      <c r="C19" s="87" t="s">
        <v>132</v>
      </c>
      <c r="D19" s="12"/>
      <c r="E19" s="12"/>
      <c r="F19" s="12"/>
      <c r="G19" s="12"/>
    </row>
    <row r="20" spans="1:7" ht="24" x14ac:dyDescent="0.25">
      <c r="A20" s="81" t="s">
        <v>150</v>
      </c>
      <c r="B20" s="85" t="s">
        <v>151</v>
      </c>
      <c r="C20" s="87" t="s">
        <v>132</v>
      </c>
    </row>
    <row r="21" spans="1:7" ht="24" x14ac:dyDescent="0.25">
      <c r="A21" s="81" t="s">
        <v>152</v>
      </c>
      <c r="B21" s="85" t="s">
        <v>153</v>
      </c>
      <c r="C21" s="88" t="s">
        <v>132</v>
      </c>
    </row>
    <row r="22" spans="1:7" ht="21.75" customHeight="1" x14ac:dyDescent="0.25">
      <c r="A22" s="74"/>
      <c r="B22" s="29"/>
      <c r="C22" s="29"/>
      <c r="D22" s="1"/>
      <c r="E22" s="1"/>
      <c r="F22" s="1"/>
    </row>
    <row r="23" spans="1:7" x14ac:dyDescent="0.25">
      <c r="A23" s="62" t="s">
        <v>50</v>
      </c>
      <c r="B23" s="29"/>
      <c r="C23" s="29"/>
      <c r="D23" s="1"/>
      <c r="E23" s="1"/>
      <c r="F23" s="1"/>
    </row>
    <row r="24" spans="1:7" x14ac:dyDescent="0.25">
      <c r="A24" s="29"/>
      <c r="B24" s="29"/>
      <c r="C24" s="29"/>
      <c r="D24" s="1"/>
      <c r="E24" s="1"/>
      <c r="F24" s="1"/>
    </row>
    <row r="25" spans="1:7" x14ac:dyDescent="0.25">
      <c r="A25" s="1"/>
      <c r="B25" s="1"/>
      <c r="C25" s="1"/>
      <c r="D25" s="1"/>
      <c r="E25" s="1"/>
      <c r="F25" s="1"/>
      <c r="G25" s="12"/>
    </row>
    <row r="26" spans="1:7" x14ac:dyDescent="0.25">
      <c r="A26" s="62"/>
      <c r="B26" s="9"/>
      <c r="C26" s="7"/>
      <c r="D26" s="7"/>
      <c r="E26" s="1"/>
      <c r="F26" s="1"/>
    </row>
    <row r="27" spans="1:7" x14ac:dyDescent="0.25">
      <c r="A27" s="62"/>
      <c r="B27" s="9"/>
      <c r="C27" s="7"/>
      <c r="D27" s="7"/>
      <c r="E27" s="1"/>
      <c r="F27" s="1"/>
    </row>
    <row r="28" spans="1:7" x14ac:dyDescent="0.25">
      <c r="A28" s="62"/>
      <c r="B28" s="9"/>
      <c r="C28" s="7"/>
      <c r="D28" s="7"/>
      <c r="E28" s="1"/>
      <c r="F28" s="1"/>
    </row>
    <row r="29" spans="1:7" x14ac:dyDescent="0.25">
      <c r="A29" s="62"/>
      <c r="B29" s="9"/>
      <c r="C29" s="7"/>
      <c r="D29" s="7"/>
      <c r="E29" s="1"/>
      <c r="F29" s="1"/>
    </row>
    <row r="30" spans="1:7" x14ac:dyDescent="0.25">
      <c r="A30" s="62"/>
      <c r="B30" s="9"/>
      <c r="C30" s="7"/>
      <c r="D30" s="7"/>
      <c r="E30" s="1"/>
      <c r="F30" s="1"/>
    </row>
    <row r="31" spans="1:7" x14ac:dyDescent="0.25">
      <c r="A31" s="62"/>
      <c r="B31" s="9"/>
      <c r="C31" s="7"/>
      <c r="D31" s="7"/>
      <c r="E31" s="1"/>
      <c r="F31" s="1"/>
    </row>
    <row r="38" spans="5:5" x14ac:dyDescent="0.25">
      <c r="E38" s="4">
        <v>15</v>
      </c>
    </row>
  </sheetData>
  <protectedRanges>
    <protectedRange sqref="A9:F9" name="Rango1_1"/>
  </protectedRanges>
  <mergeCells count="7">
    <mergeCell ref="A8:C8"/>
    <mergeCell ref="A2:C2"/>
    <mergeCell ref="A7:C7"/>
    <mergeCell ref="A3:C3"/>
    <mergeCell ref="A4:C4"/>
    <mergeCell ref="A5:C5"/>
    <mergeCell ref="A6:C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7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10</vt:i4>
      </vt:variant>
    </vt:vector>
  </HeadingPairs>
  <TitlesOfParts>
    <vt:vector size="29" baseType="lpstr">
      <vt:lpstr>EA01INGR_BENEF</vt:lpstr>
      <vt:lpstr>EA02GTOS YO.PERD</vt:lpstr>
      <vt:lpstr>ESF01EFE Y EQUIV.</vt:lpstr>
      <vt:lpstr>ESF02 DER.REC.EFE.YEQUIV. Y BYS</vt:lpstr>
      <vt:lpstr>ESF03 INVENTARIOS</vt:lpstr>
      <vt:lpstr>ESF04 almacenes</vt:lpstr>
      <vt:lpstr>ESF06 BMIEI</vt:lpstr>
      <vt:lpstr>ESF05INVER.FINANC</vt:lpstr>
      <vt:lpstr>ESF07 ESTIM Y DETER.</vt:lpstr>
      <vt:lpstr>ESF08 OTROS ACT</vt:lpstr>
      <vt:lpstr>ESF09 CYDXP</vt:lpstr>
      <vt:lpstr>ESF10 FOND Y B TERC</vt:lpstr>
      <vt:lpstr>ESF11 PASIV.DIF</vt:lpstr>
      <vt:lpstr>ESF12 PROVISIONES</vt:lpstr>
      <vt:lpstr>ESF13 OTROS PASIV</vt:lpstr>
      <vt:lpstr>EVHP01</vt:lpstr>
      <vt:lpstr>EFE01</vt:lpstr>
      <vt:lpstr>CONC. INGR</vt:lpstr>
      <vt:lpstr>CONC.EGRE</vt:lpstr>
      <vt:lpstr>'CONC. INGR'!Área_de_impresión</vt:lpstr>
      <vt:lpstr>CONC.EGRE!Área_de_impresión</vt:lpstr>
      <vt:lpstr>'ESF08 OTROS ACT'!Área_de_impresión</vt:lpstr>
      <vt:lpstr>'ESF11 PASIV.DIF'!Área_de_impresión</vt:lpstr>
      <vt:lpstr>'ESF12 PROVISIONES'!Área_de_impresión</vt:lpstr>
      <vt:lpstr>EVHP01!Área_de_impresión</vt:lpstr>
      <vt:lpstr>EA01INGR_BENEF!Títulos_a_imprimir</vt:lpstr>
      <vt:lpstr>'EA02GTOS YO.PERD'!Títulos_a_imprimir</vt:lpstr>
      <vt:lpstr>'EFE01'!Títulos_a_imprimir</vt:lpstr>
      <vt:lpstr>'ESF09 CYDXP'!Títulos_a_imprimir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Guilmar</cp:lastModifiedBy>
  <cp:lastPrinted>2025-02-10T15:35:04Z</cp:lastPrinted>
  <dcterms:created xsi:type="dcterms:W3CDTF">2018-10-31T19:27:45Z</dcterms:created>
  <dcterms:modified xsi:type="dcterms:W3CDTF">2025-02-10T18:45:07Z</dcterms:modified>
</cp:coreProperties>
</file>