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mar\Desktop\ITAIGRO 2024\sevac\4.2. IC\"/>
    </mc:Choice>
  </mc:AlternateContent>
  <xr:revisionPtr revIDLastSave="0" documentId="13_ncr:1_{A51DB326-6105-4D64-93C3-F0F3BA1F23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01" sheetId="1" r:id="rId1"/>
  </sheets>
  <calcPr calcId="191029"/>
</workbook>
</file>

<file path=xl/calcChain.xml><?xml version="1.0" encoding="utf-8"?>
<calcChain xmlns="http://schemas.openxmlformats.org/spreadsheetml/2006/main">
  <c r="E9" i="1" l="1"/>
  <c r="F53" i="1"/>
  <c r="E53" i="1"/>
  <c r="F9" i="1"/>
  <c r="E32" i="1"/>
  <c r="F32" i="1"/>
  <c r="E37" i="1"/>
  <c r="F37" i="1"/>
  <c r="E18" i="1"/>
  <c r="F18" i="1"/>
  <c r="E22" i="1"/>
  <c r="F22" i="1"/>
  <c r="E48" i="1"/>
  <c r="F48" i="1"/>
  <c r="E60" i="1"/>
  <c r="F60" i="1"/>
  <c r="E66" i="1"/>
  <c r="F66" i="1"/>
  <c r="E29" i="1" l="1"/>
  <c r="F29" i="1"/>
  <c r="E69" i="1"/>
  <c r="E71" i="1" s="1"/>
  <c r="F69" i="1"/>
  <c r="F71" i="1" l="1"/>
</calcChain>
</file>

<file path=xl/sharedStrings.xml><?xml version="1.0" encoding="utf-8"?>
<sst xmlns="http://schemas.openxmlformats.org/spreadsheetml/2006/main" count="59" uniqueCount="59">
  <si>
    <t>Estado de Actividades</t>
  </si>
  <si>
    <t>Concepto</t>
  </si>
  <si>
    <t>INGRESOS Y OTROS BENEFICIOS</t>
  </si>
  <si>
    <t>GASTOS Y OTRAS PÉRDIDAS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</si>
  <si>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</si>
  <si>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</si>
  <si>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</si>
  <si>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</si>
  <si>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</si>
  <si>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</si>
  <si>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</si>
  <si>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</si>
  <si>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</si>
  <si>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</si>
  <si>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</si>
  <si>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</si>
  <si>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</si>
  <si>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</si>
  <si>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</si>
  <si>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</si>
  <si>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</si>
  <si>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</si>
  <si>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</si>
  <si>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</si>
  <si>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</si>
  <si>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</si>
  <si>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</si>
  <si>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</si>
  <si>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</si>
  <si>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</si>
  <si>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</si>
  <si>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</si>
  <si>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</si>
  <si>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</si>
  <si>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</si>
  <si>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</si>
  <si>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</si>
  <si>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</si>
  <si>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</si>
  <si>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</si>
  <si>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</si>
  <si>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</si>
  <si>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</si>
  <si>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</si>
  <si>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 xml:space="preserve">Inversión Pública no Capitalizable </t>
  </si>
  <si>
    <t>Total de Gastos y Otras Pérdidas</t>
  </si>
  <si>
    <t xml:space="preserve">Transferencias, Asignaciones, Subsidios y Subvenciones, y Pensiones y Jubilaciones </t>
  </si>
  <si>
    <t>Aprovechamientos</t>
  </si>
  <si>
    <t>Productos</t>
  </si>
  <si>
    <t xml:space="preserve">Ingresos por Venta de Bienes y Prestación de Servicios </t>
  </si>
  <si>
    <t>(Cifras en Pesos)</t>
  </si>
  <si>
    <t>Bajo protesta de decir verdad declaramos que los Estados Financieros y sus notas, son razonablemente correctos y son responsabilidad del emisor.</t>
  </si>
  <si>
    <t>Ingresos de Gestión</t>
  </si>
  <si>
    <t>Participaciones, Aportaciones, Convenios, Incentivos Derivados de la Colaboración Fiscal y Fondos Distintos de Aportaciones</t>
  </si>
  <si>
    <t xml:space="preserve">Participaciones, Aportaciones, Convenios, Incentivos Derivados de la Colaboración Fiscal, Fondos Distintos de Aportaciones, Transferencias, Asignaciones, Subsidios y Subvenciones, y Pensiones y Jubilaciones </t>
  </si>
  <si>
    <t>Gastos de Funcionamiento</t>
  </si>
  <si>
    <t>Resultados del Ejercicio (Ahorro/Desahorro)</t>
  </si>
  <si>
    <t>INSTITUTO DE TRANSPARENCIA, ACCESO A LA INFORMACIÓN Y PROTECCIÓN DE DATOS PERSONALES DEL ESTADO DE GUERRERO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</si>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</sst>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34998626667073579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7" fillId="2" borderId="0" xfId="0" applyFont="1" applyFill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vertical="top"/>
    </xf>
    <xf numFmtId="43" fontId="3" fillId="2" borderId="0" xfId="1" applyFont="1" applyFill="1" applyBorder="1"/>
    <xf numFmtId="0" fontId="2" fillId="2" borderId="0" xfId="0" applyFont="1" applyFill="1" applyProtection="1">
      <protection locked="0"/>
    </xf>
    <xf numFmtId="164" fontId="11" fillId="3" borderId="1" xfId="1" applyNumberFormat="1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/>
      <protection locked="0"/>
    </xf>
    <xf numFmtId="0" fontId="11" fillId="0" borderId="0" xfId="2" applyFont="1" applyAlignment="1">
      <alignment vertical="center"/>
    </xf>
    <xf numFmtId="0" fontId="12" fillId="3" borderId="3" xfId="0" applyFont="1" applyFill="1" applyBorder="1" applyAlignment="1">
      <alignment horizontal="center" vertical="center"/>
    </xf>
    <xf numFmtId="164" fontId="11" fillId="3" borderId="4" xfId="1" applyNumberFormat="1" applyFont="1" applyFill="1" applyBorder="1" applyAlignment="1">
      <alignment horizontal="center" vertical="center"/>
    </xf>
    <xf numFmtId="0" fontId="11" fillId="3" borderId="5" xfId="2" applyFont="1" applyFill="1" applyBorder="1" applyAlignment="1">
      <alignment horizontal="center" vertical="center"/>
    </xf>
    <xf numFmtId="0" fontId="2" fillId="2" borderId="7" xfId="0" applyFont="1" applyFill="1" applyBorder="1"/>
    <xf numFmtId="3" fontId="3" fillId="2" borderId="8" xfId="0" applyNumberFormat="1" applyFont="1" applyFill="1" applyBorder="1" applyAlignment="1">
      <alignment vertical="top"/>
    </xf>
    <xf numFmtId="0" fontId="7" fillId="2" borderId="9" xfId="0" applyFont="1" applyFill="1" applyBorder="1" applyAlignment="1">
      <alignment vertical="top"/>
    </xf>
    <xf numFmtId="0" fontId="2" fillId="2" borderId="7" xfId="0" applyFont="1" applyFill="1" applyBorder="1" applyAlignment="1">
      <alignment horizontal="left" vertical="top"/>
    </xf>
    <xf numFmtId="3" fontId="2" fillId="2" borderId="8" xfId="0" applyNumberFormat="1" applyFont="1" applyFill="1" applyBorder="1" applyAlignment="1">
      <alignment vertical="top"/>
    </xf>
    <xf numFmtId="0" fontId="3" fillId="2" borderId="7" xfId="0" applyFont="1" applyFill="1" applyBorder="1" applyAlignment="1">
      <alignment horizontal="left" vertical="top"/>
    </xf>
    <xf numFmtId="3" fontId="3" fillId="2" borderId="8" xfId="1" applyNumberFormat="1" applyFont="1" applyFill="1" applyBorder="1" applyAlignment="1" applyProtection="1">
      <alignment vertical="top"/>
      <protection locked="0"/>
    </xf>
    <xf numFmtId="3" fontId="4" fillId="2" borderId="8" xfId="0" applyNumberFormat="1" applyFont="1" applyFill="1" applyBorder="1" applyAlignment="1">
      <alignment vertical="top"/>
    </xf>
    <xf numFmtId="3" fontId="3" fillId="2" borderId="8" xfId="0" applyNumberFormat="1" applyFont="1" applyFill="1" applyBorder="1" applyAlignment="1" applyProtection="1">
      <alignment vertical="top"/>
      <protection locked="0"/>
    </xf>
    <xf numFmtId="0" fontId="5" fillId="2" borderId="7" xfId="0" applyFont="1" applyFill="1" applyBorder="1" applyAlignment="1">
      <alignment horizontal="left" vertical="top"/>
    </xf>
    <xf numFmtId="0" fontId="9" fillId="2" borderId="9" xfId="0" applyFont="1" applyFill="1" applyBorder="1" applyAlignment="1">
      <alignment vertical="top"/>
    </xf>
    <xf numFmtId="0" fontId="7" fillId="2" borderId="7" xfId="0" applyFont="1" applyFill="1" applyBorder="1"/>
    <xf numFmtId="0" fontId="0" fillId="0" borderId="9" xfId="0" applyBorder="1"/>
    <xf numFmtId="3" fontId="2" fillId="2" borderId="8" xfId="1" applyNumberFormat="1" applyFont="1" applyFill="1" applyBorder="1" applyAlignment="1" applyProtection="1">
      <alignment vertical="top"/>
    </xf>
    <xf numFmtId="0" fontId="7" fillId="2" borderId="10" xfId="0" applyFont="1" applyFill="1" applyBorder="1"/>
    <xf numFmtId="0" fontId="7" fillId="2" borderId="11" xfId="0" applyFont="1" applyFill="1" applyBorder="1" applyAlignment="1">
      <alignment vertical="top"/>
    </xf>
    <xf numFmtId="0" fontId="7" fillId="2" borderId="12" xfId="0" applyFont="1" applyFill="1" applyBorder="1" applyAlignment="1">
      <alignment vertical="top"/>
    </xf>
    <xf numFmtId="164" fontId="11" fillId="3" borderId="6" xfId="1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vertical="top"/>
    </xf>
    <xf numFmtId="0" fontId="7" fillId="2" borderId="14" xfId="0" applyFont="1" applyFill="1" applyBorder="1" applyAlignment="1">
      <alignment vertical="top"/>
    </xf>
    <xf numFmtId="3" fontId="2" fillId="2" borderId="13" xfId="0" applyNumberFormat="1" applyFont="1" applyFill="1" applyBorder="1" applyAlignment="1">
      <alignment horizontal="right" vertical="top" indent="1"/>
    </xf>
    <xf numFmtId="3" fontId="3" fillId="2" borderId="13" xfId="1" applyNumberFormat="1" applyFont="1" applyFill="1" applyBorder="1" applyAlignment="1" applyProtection="1">
      <alignment horizontal="right" vertical="top" indent="1"/>
      <protection locked="0"/>
    </xf>
    <xf numFmtId="3" fontId="4" fillId="2" borderId="13" xfId="0" applyNumberFormat="1" applyFont="1" applyFill="1" applyBorder="1" applyAlignment="1">
      <alignment horizontal="right" vertical="top" indent="1"/>
    </xf>
    <xf numFmtId="3" fontId="3" fillId="2" borderId="13" xfId="0" applyNumberFormat="1" applyFont="1" applyFill="1" applyBorder="1" applyAlignment="1" applyProtection="1">
      <alignment horizontal="right" vertical="top" indent="1"/>
      <protection locked="0"/>
    </xf>
    <xf numFmtId="3" fontId="3" fillId="2" borderId="13" xfId="0" applyNumberFormat="1" applyFont="1" applyFill="1" applyBorder="1" applyAlignment="1">
      <alignment horizontal="right" vertical="top" indent="1"/>
    </xf>
    <xf numFmtId="3" fontId="2" fillId="2" borderId="13" xfId="1" applyNumberFormat="1" applyFont="1" applyFill="1" applyBorder="1" applyAlignment="1" applyProtection="1">
      <alignment horizontal="right" vertical="top" indent="1"/>
    </xf>
    <xf numFmtId="0" fontId="10" fillId="0" borderId="0" xfId="0" applyFont="1"/>
    <xf numFmtId="0" fontId="0" fillId="0" borderId="0" xfId="0" applyAlignment="1">
      <alignment horizontal="center" vertical="top"/>
    </xf>
    <xf numFmtId="0" fontId="2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2" fillId="2" borderId="0" xfId="2" applyFont="1" applyFill="1" applyAlignment="1">
      <alignment horizontal="center"/>
    </xf>
    <xf numFmtId="0" fontId="2" fillId="2" borderId="8" xfId="0" applyFont="1" applyFill="1" applyBorder="1" applyAlignment="1">
      <alignment horizontal="left" vertical="top" wrapText="1" indent="1"/>
    </xf>
    <xf numFmtId="0" fontId="11" fillId="3" borderId="15" xfId="2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top" wrapText="1" indent="2"/>
    </xf>
    <xf numFmtId="0" fontId="2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top" wrapText="1"/>
    </xf>
    <xf numFmtId="0" fontId="0" fillId="0" borderId="0" xfId="0" applyAlignment="1">
      <alignment horizontal="center" vertical="top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74</xdr:row>
      <xdr:rowOff>43961</xdr:rowOff>
    </xdr:from>
    <xdr:to>
      <xdr:col>6</xdr:col>
      <xdr:colOff>133132</xdr:colOff>
      <xdr:row>88</xdr:row>
      <xdr:rowOff>62040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714D414-9F05-4A08-A31C-7643B7A1B4DC}"/>
            </a:ext>
          </a:extLst>
        </xdr:cNvPr>
        <xdr:cNvGrpSpPr/>
      </xdr:nvGrpSpPr>
      <xdr:grpSpPr>
        <a:xfrm>
          <a:off x="0" y="13269057"/>
          <a:ext cx="11314017" cy="1351579"/>
          <a:chOff x="919449" y="9391536"/>
          <a:chExt cx="11314017" cy="1351579"/>
        </a:xfrm>
      </xdr:grpSpPr>
      <xdr:sp macro="" textlink="">
        <xdr:nvSpPr>
          <xdr:cNvPr id="3" name="Text Box 9">
            <a:extLst>
              <a:ext uri="{FF2B5EF4-FFF2-40B4-BE49-F238E27FC236}">
                <a16:creationId xmlns:a16="http://schemas.microsoft.com/office/drawing/2014/main" id="{FE5C5941-FAFD-D72D-A69F-D11BBE0CC0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9449" y="9455434"/>
            <a:ext cx="2247074" cy="12301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 eaLnBrk="1" fontAlgn="auto" latinLnBrk="0" hangingPunct="1"/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ELABORÓ</a:t>
            </a:r>
          </a:p>
          <a:p>
            <a:pPr algn="ctr" rtl="1" eaLnBrk="1" fontAlgn="auto" latinLnBrk="0" hangingPunct="1">
              <a:lnSpc>
                <a:spcPts val="900"/>
              </a:lnSpc>
            </a:pPr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 eaLnBrk="1" fontAlgn="auto" latinLnBrk="0" hangingPunct="1"/>
            <a:r>
              <a:rPr lang="es-MX" sz="90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______________________</a:t>
            </a:r>
          </a:p>
          <a:p>
            <a:pPr algn="ctr" rtl="1">
              <a:lnSpc>
                <a:spcPts val="900"/>
              </a:lnSpc>
            </a:pPr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L.A. MA. GUADALUPE FRANCO CORONEL</a:t>
            </a:r>
            <a:endParaRPr lang="es-MX" sz="8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800" b="1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DIRECTORA</a:t>
            </a:r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DE</a:t>
            </a:r>
            <a:r>
              <a:rPr lang="es-MX" sz="800" b="1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ADMINISTRACIÓN Y FINANZAS</a:t>
            </a: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	</a:t>
            </a:r>
          </a:p>
        </xdr:txBody>
      </xdr:sp>
      <xdr:sp macro="" textlink="">
        <xdr:nvSpPr>
          <xdr:cNvPr id="4" name="Text Box 8">
            <a:extLst>
              <a:ext uri="{FF2B5EF4-FFF2-40B4-BE49-F238E27FC236}">
                <a16:creationId xmlns:a16="http://schemas.microsoft.com/office/drawing/2014/main" id="{9F824301-387C-CA6F-7A6D-25061E1E1C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47466" y="9391536"/>
            <a:ext cx="2286000" cy="12461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AUTORIZÓ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/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________________________</a:t>
            </a:r>
            <a:endParaRPr lang="es-MX" sz="8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indent="0" algn="ctr"/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LIC. HORACIO DIAZ QUIÑONEZ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COMISIONADO PRESIDENTE DEL ITAIGro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>
              <a:effectLst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5" name="Text Box 8">
            <a:extLst>
              <a:ext uri="{FF2B5EF4-FFF2-40B4-BE49-F238E27FC236}">
                <a16:creationId xmlns:a16="http://schemas.microsoft.com/office/drawing/2014/main" id="{DCE762FA-23F0-9E56-0C2F-E67F1F1D9A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994269" y="9401747"/>
            <a:ext cx="2254846" cy="13413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VALIDÓ</a:t>
            </a:r>
            <a:r>
              <a:rPr lang="es-MX" sz="800" b="1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endParaRPr lang="es-MX" sz="8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/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______________________</a:t>
            </a:r>
            <a:endParaRPr lang="es-MX" sz="8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indent="0" algn="ctr"/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M.D. MARIA</a:t>
            </a:r>
            <a:r>
              <a:rPr lang="es-MX" sz="800" b="1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DE LOURDES ORTIZ BASURTO</a:t>
            </a:r>
            <a:endParaRPr lang="es-MX" sz="8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COMISIONADA DEL ITAIGro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>
              <a:effectLst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0F6D70F9-58DB-67AF-DB10-403C8037E9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97535" y="9397590"/>
            <a:ext cx="3427038" cy="13038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VALIDÓ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/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______________________</a:t>
            </a:r>
            <a:endParaRPr lang="es-MX" sz="8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indent="0" algn="ctr"/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M.D. ROBERTO NAVA CASTRO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COMISIONADO DEL ITAIGro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>
              <a:effectLst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7" name="Text Box 9">
            <a:extLst>
              <a:ext uri="{FF2B5EF4-FFF2-40B4-BE49-F238E27FC236}">
                <a16:creationId xmlns:a16="http://schemas.microsoft.com/office/drawing/2014/main" id="{F3793E84-5A4F-BCDE-194B-F457230811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13088" y="9460225"/>
            <a:ext cx="3000797" cy="11303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 eaLnBrk="1" fontAlgn="auto" latinLnBrk="0" hangingPunct="1"/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Vo. Bo.</a:t>
            </a:r>
          </a:p>
          <a:p>
            <a:pPr algn="ctr" rtl="1" eaLnBrk="1" fontAlgn="auto" latinLnBrk="0" hangingPunct="1">
              <a:lnSpc>
                <a:spcPts val="900"/>
              </a:lnSpc>
            </a:pPr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 eaLnBrk="1" fontAlgn="auto" latinLnBrk="0" hangingPunct="1"/>
            <a:r>
              <a:rPr lang="es-MX" sz="90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algn="ctr" rtl="1">
              <a:lnSpc>
                <a:spcPts val="900"/>
              </a:lnSpc>
            </a:pPr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LIC. SILVIA ATRISCO SALGADO</a:t>
            </a:r>
            <a:endParaRPr lang="es-MX" sz="8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800" b="1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TITULAR DEL ORGANO INTERNO DE CONTROL</a:t>
            </a: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	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7"/>
  <sheetViews>
    <sheetView showGridLines="0" tabSelected="1" zoomScale="130" zoomScaleNormal="130" workbookViewId="0">
      <selection activeCell="C35" sqref="C35:D35"/>
    </sheetView>
  </sheetViews>
  <sheetFormatPr baseColWidth="10" defaultColWidth="0" defaultRowHeight="15" zeroHeight="1" x14ac:dyDescent="0.25"/>
  <cols>
    <col min="1" max="1" width="2" style="42" customWidth="1"/>
    <col min="2" max="2" width="1" customWidth="1"/>
    <col min="3" max="3" width="63.42578125" customWidth="1"/>
    <col min="4" max="4" width="41.140625" customWidth="1"/>
    <col min="5" max="6" width="30.140625" customWidth="1"/>
    <col min="7" max="7" width="2.28515625" customWidth="1"/>
    <col min="8" max="8" width="2" customWidth="1"/>
  </cols>
  <sheetData>
    <row r="1" spans="1:11" x14ac:dyDescent="0.25"/>
    <row r="2" spans="1:11" x14ac:dyDescent="0.25">
      <c r="C2" s="45" t="s">
        <v>57</v>
      </c>
      <c r="D2" s="45"/>
      <c r="E2" s="45"/>
      <c r="F2" s="45"/>
      <c r="G2" s="2"/>
    </row>
    <row r="3" spans="1:11" x14ac:dyDescent="0.25">
      <c r="C3" s="46" t="s">
        <v>0</v>
      </c>
      <c r="D3" s="46"/>
      <c r="E3" s="46"/>
      <c r="F3" s="46"/>
      <c r="G3" s="2"/>
    </row>
    <row r="4" spans="1:11" x14ac:dyDescent="0.25">
      <c r="C4" s="46" t="s">
        <v>58</v>
      </c>
      <c r="D4" s="46"/>
      <c r="E4" s="46"/>
      <c r="F4" s="46"/>
      <c r="G4" s="2"/>
    </row>
    <row r="5" spans="1:11" x14ac:dyDescent="0.25">
      <c r="B5" s="3"/>
      <c r="C5" s="46" t="s">
        <v>50</v>
      </c>
      <c r="D5" s="46"/>
      <c r="E5" s="46"/>
      <c r="F5" s="46"/>
      <c r="G5" s="4"/>
    </row>
    <row r="6" spans="1:11" x14ac:dyDescent="0.25">
      <c r="B6" s="3"/>
      <c r="C6" s="44"/>
      <c r="D6" s="5"/>
      <c r="E6" s="11"/>
      <c r="F6" s="8"/>
      <c r="G6" s="8"/>
    </row>
    <row r="7" spans="1:11" x14ac:dyDescent="0.25">
      <c r="B7" s="13"/>
      <c r="C7" s="48" t="s">
        <v>1</v>
      </c>
      <c r="D7" s="48"/>
      <c r="E7" s="33">
        <v>2024</v>
      </c>
      <c r="F7" s="14">
        <v>2023</v>
      </c>
      <c r="G7" s="15"/>
      <c r="H7" s="12"/>
      <c r="I7" s="9"/>
      <c r="J7" s="9"/>
      <c r="K7" s="10"/>
    </row>
    <row r="8" spans="1:11" ht="15" customHeight="1" x14ac:dyDescent="0.25">
      <c r="B8" s="16"/>
      <c r="C8" s="50" t="s">
        <v>2</v>
      </c>
      <c r="D8" s="50"/>
      <c r="E8" s="34"/>
      <c r="F8" s="17"/>
      <c r="G8" s="18"/>
    </row>
    <row r="9" spans="1:11" x14ac:dyDescent="0.25">
      <c r="B9" s="19"/>
      <c r="C9" s="47" t="s">
        <v>52</v>
      </c>
      <c r="D9" s="47"/>
      <c r="E9" s="36">
        <f>E10+E11+E12+E13+E14+E15+E16</f>
        <v>57575.59</v>
      </c>
      <c r="F9" s="20">
        <f>SUM(F10:F16)</f>
        <v>91601.96</v>
      </c>
      <c r="G9" s="18"/>
    </row>
    <row r="10" spans="1:11" x14ac:dyDescent="0.25">
      <c r="A10" s="42">
        <v>4110</v>
      </c>
      <c r="B10" s="21"/>
      <c r="C10" s="49" t="s">
        <v>4</v>
      </c>
      <c r="D10" s="49"/>
      <c r="E10" s="37">
        <v>0</v>
      </c>
      <c r="F10" s="22">
        <v>0</v>
      </c>
      <c r="G10" s="18"/>
    </row>
    <row r="11" spans="1:11" ht="15" customHeight="1" x14ac:dyDescent="0.25">
      <c r="A11" s="42">
        <v>4120</v>
      </c>
      <c r="B11" s="21"/>
      <c r="C11" s="49" t="s">
        <v>6</v>
      </c>
      <c r="D11" s="49"/>
      <c r="E11" s="37">
        <v>0</v>
      </c>
      <c r="F11" s="22">
        <v>0</v>
      </c>
      <c r="G11" s="18"/>
    </row>
    <row r="12" spans="1:11" ht="15" customHeight="1" x14ac:dyDescent="0.25">
      <c r="A12" s="42">
        <v>4130</v>
      </c>
      <c r="B12" s="21"/>
      <c r="C12" s="49" t="s">
        <v>8</v>
      </c>
      <c r="D12" s="49"/>
      <c r="E12" s="37">
        <v>0</v>
      </c>
      <c r="F12" s="22">
        <v>0</v>
      </c>
      <c r="G12" s="18"/>
    </row>
    <row r="13" spans="1:11" x14ac:dyDescent="0.25">
      <c r="A13" s="42">
        <v>4140</v>
      </c>
      <c r="B13" s="21"/>
      <c r="C13" s="49" t="s">
        <v>10</v>
      </c>
      <c r="D13" s="49"/>
      <c r="E13" s="37">
        <v>0</v>
      </c>
      <c r="F13" s="22">
        <v>0</v>
      </c>
      <c r="G13" s="18"/>
    </row>
    <row r="14" spans="1:11" x14ac:dyDescent="0.25">
      <c r="A14" s="42">
        <v>4150</v>
      </c>
      <c r="B14" s="21"/>
      <c r="C14" s="49" t="s">
        <v>48</v>
      </c>
      <c r="D14" s="49"/>
      <c r="E14" s="37">
        <v>481.59</v>
      </c>
      <c r="F14" s="22">
        <v>0</v>
      </c>
      <c r="G14" s="18"/>
    </row>
    <row r="15" spans="1:11" x14ac:dyDescent="0.25">
      <c r="A15" s="42">
        <v>4160</v>
      </c>
      <c r="B15" s="21"/>
      <c r="C15" s="49" t="s">
        <v>47</v>
      </c>
      <c r="D15" s="49"/>
      <c r="E15" s="37">
        <v>0</v>
      </c>
      <c r="F15" s="22">
        <v>0</v>
      </c>
      <c r="G15" s="18"/>
    </row>
    <row r="16" spans="1:11" ht="15" customHeight="1" x14ac:dyDescent="0.25">
      <c r="A16" s="42">
        <v>4170</v>
      </c>
      <c r="B16" s="21"/>
      <c r="C16" s="49" t="s">
        <v>49</v>
      </c>
      <c r="D16" s="49"/>
      <c r="E16" s="37">
        <v>57094</v>
      </c>
      <c r="F16" s="22">
        <v>91601.96</v>
      </c>
      <c r="G16" s="18"/>
    </row>
    <row r="17" spans="1:7" ht="6" customHeight="1" x14ac:dyDescent="0.25">
      <c r="B17" s="19"/>
      <c r="C17" s="51"/>
      <c r="D17" s="51"/>
      <c r="E17" s="38"/>
      <c r="F17" s="23"/>
      <c r="G17" s="18"/>
    </row>
    <row r="18" spans="1:7" ht="27" customHeight="1" x14ac:dyDescent="0.25">
      <c r="B18" s="19"/>
      <c r="C18" s="47" t="s">
        <v>54</v>
      </c>
      <c r="D18" s="47"/>
      <c r="E18" s="36">
        <f>SUM(E19:E20)</f>
        <v>11380637.789999999</v>
      </c>
      <c r="F18" s="20">
        <f>SUM(F19:F20)</f>
        <v>17142835.059999999</v>
      </c>
      <c r="G18" s="18"/>
    </row>
    <row r="19" spans="1:7" x14ac:dyDescent="0.25">
      <c r="A19" s="42">
        <v>4210</v>
      </c>
      <c r="B19" s="21"/>
      <c r="C19" s="49" t="s">
        <v>53</v>
      </c>
      <c r="D19" s="49"/>
      <c r="E19" s="39">
        <v>0</v>
      </c>
      <c r="F19" s="24">
        <v>0</v>
      </c>
      <c r="G19" s="18"/>
    </row>
    <row r="20" spans="1:7" x14ac:dyDescent="0.25">
      <c r="A20" s="42">
        <v>4220</v>
      </c>
      <c r="B20" s="21"/>
      <c r="C20" s="49" t="s">
        <v>46</v>
      </c>
      <c r="D20" s="49"/>
      <c r="E20" s="37">
        <v>11380637.789999999</v>
      </c>
      <c r="F20" s="22">
        <v>17142835.059999999</v>
      </c>
      <c r="G20" s="18"/>
    </row>
    <row r="21" spans="1:7" ht="6" customHeight="1" x14ac:dyDescent="0.25">
      <c r="B21" s="19"/>
      <c r="C21" s="49"/>
      <c r="D21" s="49"/>
      <c r="E21" s="38"/>
      <c r="F21" s="23"/>
      <c r="G21" s="18"/>
    </row>
    <row r="22" spans="1:7" ht="15" customHeight="1" x14ac:dyDescent="0.25">
      <c r="B22" s="21"/>
      <c r="C22" s="47" t="s">
        <v>21</v>
      </c>
      <c r="D22" s="47"/>
      <c r="E22" s="36">
        <f>SUM(E23:E27)</f>
        <v>0</v>
      </c>
      <c r="F22" s="20">
        <f>SUM(F23:F27)</f>
        <v>0</v>
      </c>
      <c r="G22" s="18"/>
    </row>
    <row r="23" spans="1:7" x14ac:dyDescent="0.25">
      <c r="A23" s="42">
        <v>4310</v>
      </c>
      <c r="B23" s="21"/>
      <c r="C23" s="49" t="s">
        <v>23</v>
      </c>
      <c r="D23" s="49"/>
      <c r="E23" s="37">
        <v>0</v>
      </c>
      <c r="F23" s="22">
        <v>0</v>
      </c>
      <c r="G23" s="18"/>
    </row>
    <row r="24" spans="1:7" ht="15" customHeight="1" x14ac:dyDescent="0.25">
      <c r="A24" s="42">
        <v>4320</v>
      </c>
      <c r="B24" s="21"/>
      <c r="C24" s="49" t="s">
        <v>24</v>
      </c>
      <c r="D24" s="49"/>
      <c r="E24" s="37">
        <v>0</v>
      </c>
      <c r="F24" s="22">
        <v>0</v>
      </c>
      <c r="G24" s="18"/>
    </row>
    <row r="25" spans="1:7" x14ac:dyDescent="0.25">
      <c r="A25" s="42">
        <v>4330</v>
      </c>
      <c r="B25" s="21"/>
      <c r="C25" s="49" t="s">
        <v>25</v>
      </c>
      <c r="D25" s="49"/>
      <c r="E25" s="37">
        <v>0</v>
      </c>
      <c r="F25" s="22">
        <v>0</v>
      </c>
      <c r="G25" s="18"/>
    </row>
    <row r="26" spans="1:7" ht="15" customHeight="1" x14ac:dyDescent="0.25">
      <c r="A26" s="42">
        <v>4340</v>
      </c>
      <c r="B26" s="21"/>
      <c r="C26" s="49" t="s">
        <v>27</v>
      </c>
      <c r="D26" s="49"/>
      <c r="E26" s="37">
        <v>0</v>
      </c>
      <c r="F26" s="22">
        <v>0</v>
      </c>
      <c r="G26" s="18"/>
    </row>
    <row r="27" spans="1:7" ht="15" customHeight="1" x14ac:dyDescent="0.25">
      <c r="A27" s="42">
        <v>4390</v>
      </c>
      <c r="B27" s="21"/>
      <c r="C27" s="49" t="s">
        <v>29</v>
      </c>
      <c r="D27" s="49"/>
      <c r="E27" s="37">
        <v>0</v>
      </c>
      <c r="F27" s="22">
        <v>0</v>
      </c>
      <c r="G27" s="18"/>
    </row>
    <row r="28" spans="1:7" ht="6" customHeight="1" x14ac:dyDescent="0.25">
      <c r="B28" s="19"/>
      <c r="C28" s="49"/>
      <c r="D28" s="49"/>
      <c r="E28" s="40"/>
      <c r="F28" s="17"/>
      <c r="G28" s="18"/>
    </row>
    <row r="29" spans="1:7" ht="15" customHeight="1" x14ac:dyDescent="0.25">
      <c r="B29" s="25"/>
      <c r="C29" s="50" t="s">
        <v>31</v>
      </c>
      <c r="D29" s="50"/>
      <c r="E29" s="36">
        <f>E9+E18+E22</f>
        <v>11438213.379999999</v>
      </c>
      <c r="F29" s="20">
        <f>F9+F18+F22</f>
        <v>17234437.02</v>
      </c>
      <c r="G29" s="26"/>
    </row>
    <row r="30" spans="1:7" x14ac:dyDescent="0.25">
      <c r="B30" s="19"/>
      <c r="C30" s="49"/>
      <c r="D30" s="49"/>
      <c r="E30" s="40"/>
      <c r="F30" s="17"/>
      <c r="G30" s="18"/>
    </row>
    <row r="31" spans="1:7" ht="15" customHeight="1" x14ac:dyDescent="0.25">
      <c r="B31" s="27"/>
      <c r="C31" s="50" t="s">
        <v>3</v>
      </c>
      <c r="D31" s="50"/>
      <c r="E31" s="40"/>
      <c r="F31" s="17"/>
      <c r="G31" s="28"/>
    </row>
    <row r="32" spans="1:7" ht="15" customHeight="1" x14ac:dyDescent="0.25">
      <c r="B32" s="27"/>
      <c r="C32" s="47" t="s">
        <v>55</v>
      </c>
      <c r="D32" s="47"/>
      <c r="E32" s="36">
        <f>SUM(E33:E35)</f>
        <v>11367542.029999999</v>
      </c>
      <c r="F32" s="20">
        <f>SUM(F33:F35)</f>
        <v>16937745.130000003</v>
      </c>
      <c r="G32" s="28"/>
    </row>
    <row r="33" spans="1:7" x14ac:dyDescent="0.25">
      <c r="A33" s="42">
        <v>5110</v>
      </c>
      <c r="B33" s="27"/>
      <c r="C33" s="49" t="s">
        <v>5</v>
      </c>
      <c r="D33" s="49"/>
      <c r="E33" s="37">
        <v>10016264.289999999</v>
      </c>
      <c r="F33" s="22">
        <v>13838710.380000001</v>
      </c>
      <c r="G33" s="28"/>
    </row>
    <row r="34" spans="1:7" x14ac:dyDescent="0.25">
      <c r="A34" s="42">
        <v>5120</v>
      </c>
      <c r="B34" s="27"/>
      <c r="C34" s="49" t="s">
        <v>7</v>
      </c>
      <c r="D34" s="49"/>
      <c r="E34" s="37">
        <v>347722.36</v>
      </c>
      <c r="F34" s="22">
        <v>1103158.98</v>
      </c>
      <c r="G34" s="28"/>
    </row>
    <row r="35" spans="1:7" x14ac:dyDescent="0.25">
      <c r="A35" s="42">
        <v>5130</v>
      </c>
      <c r="B35" s="27"/>
      <c r="C35" s="49" t="s">
        <v>9</v>
      </c>
      <c r="D35" s="49"/>
      <c r="E35" s="37">
        <v>1003555.38</v>
      </c>
      <c r="F35" s="22">
        <v>1995875.77</v>
      </c>
      <c r="G35" s="28"/>
    </row>
    <row r="36" spans="1:7" ht="6" customHeight="1" x14ac:dyDescent="0.25">
      <c r="B36" s="27"/>
      <c r="C36" s="49"/>
      <c r="D36" s="49"/>
      <c r="E36" s="38"/>
      <c r="F36" s="23"/>
      <c r="G36" s="28"/>
    </row>
    <row r="37" spans="1:7" ht="15" customHeight="1" x14ac:dyDescent="0.25">
      <c r="B37" s="27"/>
      <c r="C37" s="47" t="s">
        <v>11</v>
      </c>
      <c r="D37" s="47"/>
      <c r="E37" s="36">
        <f>SUM(E38:E46)</f>
        <v>0</v>
      </c>
      <c r="F37" s="20">
        <f>SUM(F38:F46)</f>
        <v>0</v>
      </c>
      <c r="G37" s="28"/>
    </row>
    <row r="38" spans="1:7" ht="15" customHeight="1" x14ac:dyDescent="0.25">
      <c r="A38" s="42">
        <v>5210</v>
      </c>
      <c r="B38" s="27"/>
      <c r="C38" s="49" t="s">
        <v>12</v>
      </c>
      <c r="D38" s="49"/>
      <c r="E38" s="37">
        <v>0</v>
      </c>
      <c r="F38" s="22">
        <v>0</v>
      </c>
      <c r="G38" s="28"/>
    </row>
    <row r="39" spans="1:7" ht="15" customHeight="1" x14ac:dyDescent="0.25">
      <c r="A39" s="42">
        <v>5220</v>
      </c>
      <c r="B39" s="27"/>
      <c r="C39" s="49" t="s">
        <v>13</v>
      </c>
      <c r="D39" s="49"/>
      <c r="E39" s="37">
        <v>0</v>
      </c>
      <c r="F39" s="22">
        <v>0</v>
      </c>
      <c r="G39" s="28"/>
    </row>
    <row r="40" spans="1:7" x14ac:dyDescent="0.25">
      <c r="A40" s="42">
        <v>5230</v>
      </c>
      <c r="B40" s="27"/>
      <c r="C40" s="49" t="s">
        <v>14</v>
      </c>
      <c r="D40" s="49"/>
      <c r="E40" s="37">
        <v>0</v>
      </c>
      <c r="F40" s="22">
        <v>0</v>
      </c>
      <c r="G40" s="28"/>
    </row>
    <row r="41" spans="1:7" x14ac:dyDescent="0.25">
      <c r="A41" s="42">
        <v>5240</v>
      </c>
      <c r="B41" s="27"/>
      <c r="C41" s="49" t="s">
        <v>15</v>
      </c>
      <c r="D41" s="49"/>
      <c r="E41" s="37">
        <v>0</v>
      </c>
      <c r="F41" s="22">
        <v>0</v>
      </c>
      <c r="G41" s="28"/>
    </row>
    <row r="42" spans="1:7" x14ac:dyDescent="0.25">
      <c r="A42" s="42">
        <v>5250</v>
      </c>
      <c r="B42" s="27"/>
      <c r="C42" s="49" t="s">
        <v>16</v>
      </c>
      <c r="D42" s="49"/>
      <c r="E42" s="37">
        <v>0</v>
      </c>
      <c r="F42" s="22">
        <v>0</v>
      </c>
      <c r="G42" s="28"/>
    </row>
    <row r="43" spans="1:7" ht="15" customHeight="1" x14ac:dyDescent="0.25">
      <c r="A43" s="42">
        <v>5260</v>
      </c>
      <c r="B43" s="27"/>
      <c r="C43" s="49" t="s">
        <v>18</v>
      </c>
      <c r="D43" s="49"/>
      <c r="E43" s="37">
        <v>0</v>
      </c>
      <c r="F43" s="22">
        <v>0</v>
      </c>
      <c r="G43" s="28"/>
    </row>
    <row r="44" spans="1:7" ht="15" customHeight="1" x14ac:dyDescent="0.25">
      <c r="A44" s="42">
        <v>5270</v>
      </c>
      <c r="B44" s="27"/>
      <c r="C44" s="49" t="s">
        <v>19</v>
      </c>
      <c r="D44" s="49"/>
      <c r="E44" s="37">
        <v>0</v>
      </c>
      <c r="F44" s="22">
        <v>0</v>
      </c>
      <c r="G44" s="28"/>
    </row>
    <row r="45" spans="1:7" x14ac:dyDescent="0.25">
      <c r="A45" s="42">
        <v>5280</v>
      </c>
      <c r="B45" s="27"/>
      <c r="C45" s="49" t="s">
        <v>20</v>
      </c>
      <c r="D45" s="49"/>
      <c r="E45" s="37">
        <v>0</v>
      </c>
      <c r="F45" s="22">
        <v>0</v>
      </c>
      <c r="G45" s="28"/>
    </row>
    <row r="46" spans="1:7" x14ac:dyDescent="0.25">
      <c r="A46" s="42">
        <v>5290</v>
      </c>
      <c r="B46" s="27"/>
      <c r="C46" s="49" t="s">
        <v>22</v>
      </c>
      <c r="D46" s="49"/>
      <c r="E46" s="37">
        <v>0</v>
      </c>
      <c r="F46" s="22">
        <v>0</v>
      </c>
      <c r="G46" s="28"/>
    </row>
    <row r="47" spans="1:7" ht="6" customHeight="1" x14ac:dyDescent="0.25">
      <c r="B47" s="27"/>
      <c r="C47" s="49"/>
      <c r="D47" s="49"/>
      <c r="E47" s="38"/>
      <c r="F47" s="23"/>
      <c r="G47" s="28"/>
    </row>
    <row r="48" spans="1:7" ht="15" customHeight="1" x14ac:dyDescent="0.25">
      <c r="B48" s="27"/>
      <c r="C48" s="47" t="s">
        <v>17</v>
      </c>
      <c r="D48" s="47"/>
      <c r="E48" s="36">
        <f>SUM(E49:E51)</f>
        <v>0</v>
      </c>
      <c r="F48" s="20">
        <f>SUM(F49:F51)</f>
        <v>0</v>
      </c>
      <c r="G48" s="28"/>
    </row>
    <row r="49" spans="1:7" x14ac:dyDescent="0.25">
      <c r="A49" s="42">
        <v>5310</v>
      </c>
      <c r="B49" s="27"/>
      <c r="C49" s="49" t="s">
        <v>26</v>
      </c>
      <c r="D49" s="49"/>
      <c r="E49" s="37">
        <v>0</v>
      </c>
      <c r="F49" s="22">
        <v>0</v>
      </c>
      <c r="G49" s="28"/>
    </row>
    <row r="50" spans="1:7" x14ac:dyDescent="0.25">
      <c r="A50" s="42">
        <v>5320</v>
      </c>
      <c r="B50" s="27"/>
      <c r="C50" s="49" t="s">
        <v>28</v>
      </c>
      <c r="D50" s="49"/>
      <c r="E50" s="37">
        <v>0</v>
      </c>
      <c r="F50" s="22">
        <v>0</v>
      </c>
      <c r="G50" s="28"/>
    </row>
    <row r="51" spans="1:7" x14ac:dyDescent="0.25">
      <c r="A51" s="42">
        <v>5330</v>
      </c>
      <c r="B51" s="27"/>
      <c r="C51" s="49" t="s">
        <v>30</v>
      </c>
      <c r="D51" s="49"/>
      <c r="E51" s="37">
        <v>0</v>
      </c>
      <c r="F51" s="22">
        <v>0</v>
      </c>
      <c r="G51" s="28"/>
    </row>
    <row r="52" spans="1:7" ht="6" customHeight="1" x14ac:dyDescent="0.25">
      <c r="B52" s="27"/>
      <c r="C52" s="49"/>
      <c r="D52" s="49"/>
      <c r="E52" s="38"/>
      <c r="F52" s="23"/>
      <c r="G52" s="28"/>
    </row>
    <row r="53" spans="1:7" ht="15" customHeight="1" x14ac:dyDescent="0.25">
      <c r="B53" s="27"/>
      <c r="C53" s="47" t="s">
        <v>32</v>
      </c>
      <c r="D53" s="47"/>
      <c r="E53" s="41">
        <f>SUM(E54:E58)</f>
        <v>0</v>
      </c>
      <c r="F53" s="29">
        <f>SUM(F54:F58)</f>
        <v>0</v>
      </c>
      <c r="G53" s="28"/>
    </row>
    <row r="54" spans="1:7" ht="15" customHeight="1" x14ac:dyDescent="0.25">
      <c r="A54" s="42">
        <v>5410</v>
      </c>
      <c r="B54" s="27"/>
      <c r="C54" s="49" t="s">
        <v>33</v>
      </c>
      <c r="D54" s="49"/>
      <c r="E54" s="37">
        <v>0</v>
      </c>
      <c r="F54" s="22">
        <v>0</v>
      </c>
      <c r="G54" s="28"/>
    </row>
    <row r="55" spans="1:7" ht="15" customHeight="1" x14ac:dyDescent="0.25">
      <c r="A55" s="42">
        <v>5420</v>
      </c>
      <c r="B55" s="27"/>
      <c r="C55" s="49" t="s">
        <v>34</v>
      </c>
      <c r="D55" s="49"/>
      <c r="E55" s="37">
        <v>0</v>
      </c>
      <c r="F55" s="22">
        <v>0</v>
      </c>
      <c r="G55" s="28"/>
    </row>
    <row r="56" spans="1:7" ht="15" customHeight="1" x14ac:dyDescent="0.25">
      <c r="A56" s="42">
        <v>5430</v>
      </c>
      <c r="B56" s="27"/>
      <c r="C56" s="49" t="s">
        <v>35</v>
      </c>
      <c r="D56" s="49"/>
      <c r="E56" s="37">
        <v>0</v>
      </c>
      <c r="F56" s="22">
        <v>0</v>
      </c>
      <c r="G56" s="18"/>
    </row>
    <row r="57" spans="1:7" x14ac:dyDescent="0.25">
      <c r="A57" s="42">
        <v>5440</v>
      </c>
      <c r="B57" s="27"/>
      <c r="C57" s="49" t="s">
        <v>36</v>
      </c>
      <c r="D57" s="49"/>
      <c r="E57" s="37">
        <v>0</v>
      </c>
      <c r="F57" s="22">
        <v>0</v>
      </c>
      <c r="G57" s="18"/>
    </row>
    <row r="58" spans="1:7" x14ac:dyDescent="0.25">
      <c r="A58" s="42">
        <v>5450</v>
      </c>
      <c r="B58" s="27"/>
      <c r="C58" s="49" t="s">
        <v>37</v>
      </c>
      <c r="D58" s="49"/>
      <c r="E58" s="37">
        <v>0</v>
      </c>
      <c r="F58" s="22">
        <v>0</v>
      </c>
      <c r="G58" s="18"/>
    </row>
    <row r="59" spans="1:7" ht="6" customHeight="1" x14ac:dyDescent="0.25">
      <c r="B59" s="27"/>
      <c r="C59" s="49"/>
      <c r="D59" s="49"/>
      <c r="E59" s="38"/>
      <c r="F59" s="23"/>
      <c r="G59" s="18"/>
    </row>
    <row r="60" spans="1:7" ht="15" customHeight="1" x14ac:dyDescent="0.25">
      <c r="B60" s="27"/>
      <c r="C60" s="47" t="s">
        <v>38</v>
      </c>
      <c r="D60" s="47"/>
      <c r="E60" s="41">
        <f>SUM(E61:E64)</f>
        <v>0</v>
      </c>
      <c r="F60" s="29">
        <f>SUM(F61:F64)</f>
        <v>0</v>
      </c>
      <c r="G60" s="18"/>
    </row>
    <row r="61" spans="1:7" ht="15" customHeight="1" x14ac:dyDescent="0.25">
      <c r="A61" s="42">
        <v>5510</v>
      </c>
      <c r="B61" s="27"/>
      <c r="C61" s="49" t="s">
        <v>39</v>
      </c>
      <c r="D61" s="49"/>
      <c r="E61" s="37">
        <v>0</v>
      </c>
      <c r="F61" s="22">
        <v>0</v>
      </c>
      <c r="G61" s="18"/>
    </row>
    <row r="62" spans="1:7" x14ac:dyDescent="0.25">
      <c r="A62" s="42">
        <v>5520</v>
      </c>
      <c r="B62" s="27"/>
      <c r="C62" s="49" t="s">
        <v>40</v>
      </c>
      <c r="D62" s="49"/>
      <c r="E62" s="37">
        <v>0</v>
      </c>
      <c r="F62" s="22">
        <v>0</v>
      </c>
      <c r="G62" s="18"/>
    </row>
    <row r="63" spans="1:7" ht="15" customHeight="1" x14ac:dyDescent="0.25">
      <c r="A63" s="42">
        <v>5530</v>
      </c>
      <c r="B63" s="27"/>
      <c r="C63" s="49" t="s">
        <v>41</v>
      </c>
      <c r="D63" s="49"/>
      <c r="E63" s="37">
        <v>0</v>
      </c>
      <c r="F63" s="22">
        <v>0</v>
      </c>
      <c r="G63" s="18"/>
    </row>
    <row r="64" spans="1:7" x14ac:dyDescent="0.25">
      <c r="A64" s="42">
        <v>5590</v>
      </c>
      <c r="B64" s="27"/>
      <c r="C64" s="49" t="s">
        <v>42</v>
      </c>
      <c r="D64" s="49"/>
      <c r="E64" s="37">
        <v>0</v>
      </c>
      <c r="F64" s="22">
        <v>0</v>
      </c>
      <c r="G64" s="18"/>
    </row>
    <row r="65" spans="1:7" ht="6" customHeight="1" x14ac:dyDescent="0.25">
      <c r="B65" s="27"/>
      <c r="C65" s="49"/>
      <c r="D65" s="49"/>
      <c r="E65" s="38"/>
      <c r="F65" s="23"/>
      <c r="G65" s="18"/>
    </row>
    <row r="66" spans="1:7" x14ac:dyDescent="0.25">
      <c r="B66" s="27"/>
      <c r="C66" s="47" t="s">
        <v>43</v>
      </c>
      <c r="D66" s="47"/>
      <c r="E66" s="41">
        <f>E67</f>
        <v>0</v>
      </c>
      <c r="F66" s="29">
        <f>F67</f>
        <v>0</v>
      </c>
      <c r="G66" s="18"/>
    </row>
    <row r="67" spans="1:7" ht="15" customHeight="1" x14ac:dyDescent="0.25">
      <c r="A67" s="42">
        <v>5610</v>
      </c>
      <c r="B67" s="27"/>
      <c r="C67" s="49" t="s">
        <v>44</v>
      </c>
      <c r="D67" s="49"/>
      <c r="E67" s="37">
        <v>0</v>
      </c>
      <c r="F67" s="22">
        <v>0</v>
      </c>
      <c r="G67" s="18"/>
    </row>
    <row r="68" spans="1:7" ht="8.25" customHeight="1" x14ac:dyDescent="0.25">
      <c r="B68" s="27"/>
      <c r="C68" s="49"/>
      <c r="D68" s="49"/>
      <c r="E68" s="38"/>
      <c r="F68" s="23"/>
      <c r="G68" s="18"/>
    </row>
    <row r="69" spans="1:7" ht="15" customHeight="1" x14ac:dyDescent="0.25">
      <c r="B69" s="27"/>
      <c r="C69" s="50" t="s">
        <v>45</v>
      </c>
      <c r="D69" s="50"/>
      <c r="E69" s="41">
        <f>E32+E37+E48+E53+E60+E66</f>
        <v>11367542.029999999</v>
      </c>
      <c r="F69" s="29">
        <f>F32+F37+F48+F53+F60+F66</f>
        <v>16937745.130000003</v>
      </c>
      <c r="G69" s="18"/>
    </row>
    <row r="70" spans="1:7" x14ac:dyDescent="0.25">
      <c r="B70" s="27"/>
      <c r="C70" s="49"/>
      <c r="D70" s="49"/>
      <c r="E70" s="40"/>
      <c r="F70" s="17"/>
      <c r="G70" s="18"/>
    </row>
    <row r="71" spans="1:7" ht="15" customHeight="1" x14ac:dyDescent="0.25">
      <c r="B71" s="27"/>
      <c r="C71" s="50" t="s">
        <v>56</v>
      </c>
      <c r="D71" s="50"/>
      <c r="E71" s="41">
        <f>E29-E69</f>
        <v>70671.349999999627</v>
      </c>
      <c r="F71" s="29">
        <f>F29-F69</f>
        <v>296691.88999999687</v>
      </c>
      <c r="G71" s="18"/>
    </row>
    <row r="72" spans="1:7" x14ac:dyDescent="0.25">
      <c r="B72" s="30"/>
      <c r="C72" s="53"/>
      <c r="D72" s="53"/>
      <c r="E72" s="35"/>
      <c r="F72" s="31"/>
      <c r="G72" s="32"/>
    </row>
    <row r="73" spans="1:7" x14ac:dyDescent="0.25">
      <c r="B73" s="1"/>
      <c r="C73" s="6"/>
      <c r="D73" s="6"/>
      <c r="E73" s="7"/>
      <c r="F73" s="7"/>
      <c r="G73" s="1"/>
    </row>
    <row r="74" spans="1:7" x14ac:dyDescent="0.25">
      <c r="C74" s="54" t="s">
        <v>51</v>
      </c>
      <c r="D74" s="54"/>
      <c r="E74" s="54"/>
      <c r="F74" s="54"/>
      <c r="G74" s="6"/>
    </row>
    <row r="75" spans="1:7" x14ac:dyDescent="0.25">
      <c r="C75" s="54"/>
      <c r="D75" s="54"/>
      <c r="E75" s="54"/>
      <c r="F75" s="54"/>
    </row>
    <row r="76" spans="1:7" ht="29.25" hidden="1" customHeight="1" x14ac:dyDescent="0.25">
      <c r="C76" s="43"/>
      <c r="E76" s="55"/>
      <c r="F76" s="55"/>
    </row>
    <row r="77" spans="1:7" hidden="1" x14ac:dyDescent="0.25">
      <c r="C77" s="43"/>
      <c r="E77" s="52"/>
      <c r="F77" s="52"/>
    </row>
    <row r="78" spans="1:7" ht="24" hidden="1" customHeight="1" x14ac:dyDescent="0.25">
      <c r="C78" s="43"/>
      <c r="E78" s="52"/>
      <c r="F78" s="52"/>
    </row>
    <row r="79" spans="1:7" x14ac:dyDescent="0.25"/>
    <row r="80" spans="1:7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105" x14ac:dyDescent="0.25"/>
    <row r="106" x14ac:dyDescent="0.25"/>
    <row r="116" x14ac:dyDescent="0.25"/>
    <row r="117" x14ac:dyDescent="0.25"/>
  </sheetData>
  <mergeCells count="74">
    <mergeCell ref="E78:F78"/>
    <mergeCell ref="C72:D72"/>
    <mergeCell ref="C74:F75"/>
    <mergeCell ref="E76:F76"/>
    <mergeCell ref="E77:F77"/>
    <mergeCell ref="C71:D71"/>
    <mergeCell ref="C63:D63"/>
    <mergeCell ref="C64:D64"/>
    <mergeCell ref="C65:D65"/>
    <mergeCell ref="C66:D66"/>
    <mergeCell ref="C70:D70"/>
    <mergeCell ref="C69:D69"/>
    <mergeCell ref="C67:D67"/>
    <mergeCell ref="C68:D68"/>
    <mergeCell ref="C58:D58"/>
    <mergeCell ref="C59:D59"/>
    <mergeCell ref="C60:D60"/>
    <mergeCell ref="C61:D61"/>
    <mergeCell ref="C62:D62"/>
    <mergeCell ref="C56:D56"/>
    <mergeCell ref="C42:D42"/>
    <mergeCell ref="C43:D43"/>
    <mergeCell ref="C44:D44"/>
    <mergeCell ref="C57:D57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36:D36"/>
    <mergeCell ref="C37:D37"/>
    <mergeCell ref="C38:D38"/>
    <mergeCell ref="C39:D39"/>
    <mergeCell ref="C40:D40"/>
    <mergeCell ref="C41:D41"/>
    <mergeCell ref="C20:D20"/>
    <mergeCell ref="C31:D31"/>
    <mergeCell ref="C32:D32"/>
    <mergeCell ref="C33:D33"/>
    <mergeCell ref="C34:D34"/>
    <mergeCell ref="C35:D35"/>
    <mergeCell ref="C26:D26"/>
    <mergeCell ref="C27:D27"/>
    <mergeCell ref="C28:D28"/>
    <mergeCell ref="C29:D29"/>
    <mergeCell ref="C30:D30"/>
    <mergeCell ref="C22:D22"/>
    <mergeCell ref="C23:D23"/>
    <mergeCell ref="C24:D24"/>
    <mergeCell ref="C25:D25"/>
    <mergeCell ref="C21:D21"/>
    <mergeCell ref="C11:D11"/>
    <mergeCell ref="C13:D13"/>
    <mergeCell ref="C19:D19"/>
    <mergeCell ref="C12:D12"/>
    <mergeCell ref="C14:D14"/>
    <mergeCell ref="C15:D15"/>
    <mergeCell ref="C2:F2"/>
    <mergeCell ref="C3:F3"/>
    <mergeCell ref="C4:F4"/>
    <mergeCell ref="C5:F5"/>
    <mergeCell ref="C18:D18"/>
    <mergeCell ref="C7:D7"/>
    <mergeCell ref="C10:D10"/>
    <mergeCell ref="C8:D8"/>
    <mergeCell ref="C9:D9"/>
    <mergeCell ref="C16:D16"/>
    <mergeCell ref="C17:D17"/>
  </mergeCells>
  <phoneticPr fontId="0" type="noConversion"/>
  <printOptions horizontalCentered="1"/>
  <pageMargins left="0.31496062992125984" right="0.31496062992125984" top="0.35433070866141736" bottom="0.35433070866141736" header="0" footer="0"/>
  <pageSetup paperSize="238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</dc:creator>
  <cp:lastModifiedBy>Guilmar</cp:lastModifiedBy>
  <cp:lastPrinted>2024-04-05T15:30:11Z</cp:lastPrinted>
  <dcterms:created xsi:type="dcterms:W3CDTF">2014-09-04T17:23:24Z</dcterms:created>
  <dcterms:modified xsi:type="dcterms:W3CDTF">2024-11-07T21:50:07Z</dcterms:modified>
</cp:coreProperties>
</file>