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IGRO 2\ITAIGRO 2024\sevac\4.2. IC\"/>
    </mc:Choice>
  </mc:AlternateContent>
  <xr:revisionPtr revIDLastSave="0" documentId="13_ncr:1_{79FEF2EB-A081-4B04-AE5B-12B13FF896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Hoja1!$2:$9</definedName>
  </definedNames>
  <calcPr calcId="191029"/>
</workbook>
</file>

<file path=xl/calcChain.xml><?xml version="1.0" encoding="utf-8"?>
<calcChain xmlns="http://schemas.openxmlformats.org/spreadsheetml/2006/main">
  <c r="E50" i="1" l="1"/>
  <c r="E51" i="1"/>
  <c r="H51" i="1" s="1"/>
  <c r="E52" i="1"/>
  <c r="H52" i="1" s="1"/>
  <c r="E53" i="1"/>
  <c r="H53" i="1" s="1"/>
  <c r="E54" i="1"/>
  <c r="E55" i="1"/>
  <c r="E56" i="1"/>
  <c r="E57" i="1"/>
  <c r="H57" i="1" s="1"/>
  <c r="E49" i="1"/>
  <c r="C28" i="1"/>
  <c r="E39" i="1" s="1"/>
  <c r="H39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E31" i="1"/>
  <c r="H31" i="1" s="1"/>
  <c r="E30" i="1"/>
  <c r="E29" i="1"/>
  <c r="H29" i="1" s="1"/>
  <c r="G18" i="1"/>
  <c r="F18" i="1"/>
  <c r="E20" i="1"/>
  <c r="E21" i="1"/>
  <c r="H21" i="1" s="1"/>
  <c r="E22" i="1"/>
  <c r="H22" i="1" s="1"/>
  <c r="E23" i="1"/>
  <c r="H23" i="1" s="1"/>
  <c r="E24" i="1"/>
  <c r="E25" i="1"/>
  <c r="E26" i="1"/>
  <c r="H26" i="1" s="1"/>
  <c r="E27" i="1"/>
  <c r="H27" i="1" s="1"/>
  <c r="H15" i="1"/>
  <c r="G13" i="1"/>
  <c r="F13" i="1"/>
  <c r="D13" i="1"/>
  <c r="C15" i="1"/>
  <c r="C13" i="1"/>
  <c r="D15" i="1"/>
  <c r="E15" i="1"/>
  <c r="E81" i="1"/>
  <c r="E80" i="1"/>
  <c r="E79" i="1"/>
  <c r="E78" i="1"/>
  <c r="H78" i="1" s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47" i="1"/>
  <c r="E46" i="1"/>
  <c r="H46" i="1" s="1"/>
  <c r="E45" i="1"/>
  <c r="E44" i="1"/>
  <c r="E43" i="1"/>
  <c r="E42" i="1"/>
  <c r="H42" i="1" s="1"/>
  <c r="E41" i="1"/>
  <c r="E40" i="1"/>
  <c r="H30" i="1"/>
  <c r="E19" i="1"/>
  <c r="H19" i="1" s="1"/>
  <c r="E12" i="1"/>
  <c r="E13" i="1"/>
  <c r="H13" i="1" s="1"/>
  <c r="E14" i="1"/>
  <c r="H14" i="1" s="1"/>
  <c r="E16" i="1"/>
  <c r="H16" i="1" s="1"/>
  <c r="E17" i="1"/>
  <c r="E11" i="1"/>
  <c r="H11" i="1" s="1"/>
  <c r="D18" i="1"/>
  <c r="C18" i="1"/>
  <c r="H81" i="1"/>
  <c r="H80" i="1"/>
  <c r="H79" i="1"/>
  <c r="H77" i="1"/>
  <c r="H76" i="1"/>
  <c r="H75" i="1"/>
  <c r="H73" i="1"/>
  <c r="H72" i="1"/>
  <c r="H71" i="1"/>
  <c r="H70" i="1" s="1"/>
  <c r="H63" i="1"/>
  <c r="H64" i="1"/>
  <c r="H65" i="1"/>
  <c r="H66" i="1"/>
  <c r="H62" i="1" s="1"/>
  <c r="H67" i="1"/>
  <c r="H68" i="1"/>
  <c r="H69" i="1"/>
  <c r="H50" i="1"/>
  <c r="H54" i="1"/>
  <c r="H55" i="1"/>
  <c r="H56" i="1"/>
  <c r="H59" i="1"/>
  <c r="H58" i="1" s="1"/>
  <c r="H60" i="1"/>
  <c r="H61" i="1"/>
  <c r="H37" i="1"/>
  <c r="H40" i="1"/>
  <c r="H41" i="1"/>
  <c r="H43" i="1"/>
  <c r="H44" i="1"/>
  <c r="H45" i="1"/>
  <c r="H47" i="1"/>
  <c r="H20" i="1"/>
  <c r="H24" i="1"/>
  <c r="H12" i="1"/>
  <c r="H17" i="1"/>
  <c r="D74" i="1"/>
  <c r="F74" i="1"/>
  <c r="G74" i="1"/>
  <c r="D70" i="1"/>
  <c r="F70" i="1"/>
  <c r="G70" i="1"/>
  <c r="D62" i="1"/>
  <c r="F62" i="1"/>
  <c r="G62" i="1"/>
  <c r="D58" i="1"/>
  <c r="F58" i="1"/>
  <c r="G58" i="1"/>
  <c r="D48" i="1"/>
  <c r="F48" i="1"/>
  <c r="G48" i="1"/>
  <c r="D38" i="1"/>
  <c r="F38" i="1"/>
  <c r="G38" i="1"/>
  <c r="D28" i="1"/>
  <c r="F28" i="1"/>
  <c r="G28" i="1"/>
  <c r="D10" i="1"/>
  <c r="F10" i="1"/>
  <c r="G10" i="1"/>
  <c r="C10" i="1"/>
  <c r="C74" i="1"/>
  <c r="C70" i="1"/>
  <c r="C62" i="1"/>
  <c r="C58" i="1"/>
  <c r="C48" i="1"/>
  <c r="H49" i="1"/>
  <c r="H25" i="1"/>
  <c r="E48" i="1" l="1"/>
  <c r="C38" i="1"/>
  <c r="E28" i="1"/>
  <c r="E18" i="1"/>
  <c r="E10" i="1"/>
  <c r="H18" i="1"/>
  <c r="H10" i="1"/>
  <c r="H38" i="1"/>
  <c r="H48" i="1"/>
  <c r="G82" i="1"/>
  <c r="H28" i="1"/>
  <c r="F82" i="1"/>
  <c r="D82" i="1"/>
  <c r="H74" i="1"/>
  <c r="E38" i="1" l="1"/>
  <c r="C82" i="1"/>
  <c r="E82" i="1"/>
  <c r="H82" i="1"/>
</calcChain>
</file>

<file path=xl/sharedStrings.xml><?xml version="1.0" encoding="utf-8"?>
<sst xmlns="http://schemas.openxmlformats.org/spreadsheetml/2006/main" count="87" uniqueCount="87">
  <si>
    <t>Modificado</t>
  </si>
  <si>
    <t>Devengado</t>
  </si>
  <si>
    <t>Participaciones y Aportaciones</t>
  </si>
  <si>
    <t>Transferencias, Asignaciones, Subsidios y Otras Ayudas</t>
  </si>
  <si>
    <t>Estado Analítico del Ejercicio del Presupuesto de Egresos</t>
  </si>
  <si>
    <t>Concepto</t>
  </si>
  <si>
    <t>Egresos</t>
  </si>
  <si>
    <t>Subejercicio</t>
  </si>
  <si>
    <t>Aprobado</t>
  </si>
  <si>
    <t>Pagado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</si>
  <si>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</si>
  <si>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</si>
  <si>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</si>
  <si>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</si>
  <si>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</si>
  <si>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</si>
  <si>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</si>
  <si>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</si>
  <si>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</si>
  <si>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</si>
  <si>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</si>
  <si>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</si>
  <si>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</si>
  <si>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</si>
  <si>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</si>
  <si>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</si>
  <si>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</si>
  <si>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</si>
  <si>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</si>
  <si>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</si>
  <si>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</si>
  <si>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</si>
  <si>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</si>
  <si>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</si>
  <si>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</si>
  <si>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</si>
  <si>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</si>
  <si>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</si>
  <si>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</si>
  <si>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</si>
  <si>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</si>
  <si>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</si>
  <si>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</si>
  <si>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</si>
  <si>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</si>
  <si>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</si>
  <si>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</si>
  <si>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</si>
  <si>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</si>
  <si>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</si>
  <si>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</si>
  <si>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</si>
  <si>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</si>
  <si>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</si>
  <si>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</si>
  <si>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</si>
  <si>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</si>
  <si>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</si>
  <si>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</si>
  <si>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</si>
  <si>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</si>
  <si>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</si>
  <si>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</si>
  <si>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</si>
  <si>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</si>
  <si>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</si>
  <si>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</si>
  <si>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</si>
  <si>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</si>
  <si>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</si>
  <si>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</si>
  <si>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</si>
  <si>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</si>
  <si>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</si>
  <si>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</si>
  <si>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</si>
  <si>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</si>
  <si>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</si>
  <si>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</si>
  <si>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</si>
  <si>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por Objeto del Gasto (Capítulo y Concepto)</t>
  </si>
  <si>
    <t>Servicios de Comunicación Social y Publicidad</t>
  </si>
  <si>
    <t>Inversiones Para el Fomento de Actividades Productivas</t>
  </si>
  <si>
    <t>3 = ( 1 + 2 )</t>
  </si>
  <si>
    <t>Ampliaciones/ 
(Reducciones)</t>
  </si>
  <si>
    <t>INSTITUTO DE TRANSPARENCIA, ACCESO A LA INFORMACIÓN Y PROTECCIÓN DE DATOS PERSONALES DEL ESTADO DE GUERRERO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</si>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</sst>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General_)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4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4" fillId="0" borderId="0"/>
    <xf numFmtId="0" fontId="9" fillId="0" borderId="0"/>
  </cellStyleXfs>
  <cellXfs count="31">
    <xf numFmtId="0" fontId="0" fillId="0" borderId="0" xfId="0"/>
    <xf numFmtId="37" fontId="10" fillId="3" borderId="1" xfId="2" applyNumberFormat="1" applyFont="1" applyFill="1" applyBorder="1" applyAlignment="1" applyProtection="1">
      <alignment horizontal="center" vertical="center"/>
    </xf>
    <xf numFmtId="37" fontId="10" fillId="3" borderId="1" xfId="2" applyNumberFormat="1" applyFont="1" applyFill="1" applyBorder="1" applyAlignment="1" applyProtection="1">
      <alignment horizontal="center" wrapText="1"/>
    </xf>
    <xf numFmtId="37" fontId="10" fillId="3" borderId="1" xfId="2" applyNumberFormat="1" applyFont="1" applyFill="1" applyBorder="1" applyAlignment="1" applyProtection="1">
      <alignment horizontal="center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 indent="2"/>
    </xf>
    <xf numFmtId="0" fontId="13" fillId="0" borderId="3" xfId="0" applyFont="1" applyBorder="1" applyAlignment="1">
      <alignment horizontal="left" vertical="center" wrapText="1" indent="2"/>
    </xf>
    <xf numFmtId="0" fontId="13" fillId="0" borderId="0" xfId="0" applyFont="1" applyAlignment="1">
      <alignment horizontal="left" vertical="center" wrapText="1" indent="2"/>
    </xf>
    <xf numFmtId="0" fontId="14" fillId="0" borderId="0" xfId="0" applyFont="1" applyAlignment="1">
      <alignment horizontal="center"/>
    </xf>
    <xf numFmtId="0" fontId="15" fillId="0" borderId="0" xfId="0" applyFont="1"/>
    <xf numFmtId="37" fontId="8" fillId="4" borderId="0" xfId="2" applyNumberFormat="1" applyFont="1" applyFill="1" applyBorder="1" applyAlignment="1" applyProtection="1">
      <alignment horizontal="center"/>
    </xf>
    <xf numFmtId="164" fontId="5" fillId="2" borderId="4" xfId="4" applyNumberFormat="1" applyFont="1" applyFill="1" applyBorder="1" applyAlignment="1" applyProtection="1">
      <alignment horizontal="right" vertical="center"/>
      <protection locked="0"/>
    </xf>
    <xf numFmtId="164" fontId="5" fillId="2" borderId="4" xfId="4" applyNumberFormat="1" applyFont="1" applyFill="1" applyBorder="1" applyAlignment="1">
      <alignment horizontal="right" vertical="center"/>
    </xf>
    <xf numFmtId="164" fontId="6" fillId="2" borderId="4" xfId="4" applyNumberFormat="1" applyFont="1" applyFill="1" applyBorder="1" applyAlignment="1" applyProtection="1">
      <alignment horizontal="right" vertical="center"/>
      <protection locked="0"/>
    </xf>
    <xf numFmtId="164" fontId="6" fillId="2" borderId="4" xfId="4" applyNumberFormat="1" applyFont="1" applyFill="1" applyBorder="1" applyAlignment="1">
      <alignment horizontal="right" vertical="center"/>
    </xf>
    <xf numFmtId="164" fontId="5" fillId="2" borderId="1" xfId="4" applyNumberFormat="1" applyFont="1" applyFill="1" applyBorder="1" applyAlignment="1">
      <alignment horizontal="right" vertical="center"/>
    </xf>
    <xf numFmtId="164" fontId="5" fillId="2" borderId="0" xfId="4" applyNumberFormat="1" applyFont="1" applyFill="1" applyBorder="1" applyAlignment="1">
      <alignment horizontal="right" vertical="center"/>
    </xf>
    <xf numFmtId="0" fontId="16" fillId="0" borderId="0" xfId="0" applyFont="1"/>
    <xf numFmtId="37" fontId="8" fillId="4" borderId="0" xfId="2" applyNumberFormat="1" applyFont="1" applyFill="1" applyBorder="1" applyAlignment="1" applyProtection="1">
      <alignment horizontal="center"/>
    </xf>
    <xf numFmtId="37" fontId="8" fillId="4" borderId="0" xfId="2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37" fontId="10" fillId="3" borderId="5" xfId="2" applyNumberFormat="1" applyFont="1" applyFill="1" applyBorder="1" applyAlignment="1" applyProtection="1">
      <alignment horizontal="center" vertical="center" wrapText="1"/>
    </xf>
    <xf numFmtId="37" fontId="10" fillId="3" borderId="2" xfId="2" applyNumberFormat="1" applyFont="1" applyFill="1" applyBorder="1" applyAlignment="1" applyProtection="1">
      <alignment horizontal="center" vertical="center"/>
    </xf>
    <xf numFmtId="37" fontId="10" fillId="3" borderId="6" xfId="2" applyNumberFormat="1" applyFont="1" applyFill="1" applyBorder="1" applyAlignment="1" applyProtection="1">
      <alignment horizontal="center" vertical="center"/>
    </xf>
    <xf numFmtId="37" fontId="10" fillId="3" borderId="3" xfId="2" applyNumberFormat="1" applyFont="1" applyFill="1" applyBorder="1" applyAlignment="1" applyProtection="1">
      <alignment horizontal="center"/>
    </xf>
    <xf numFmtId="37" fontId="10" fillId="3" borderId="7" xfId="2" applyNumberFormat="1" applyFont="1" applyFill="1" applyBorder="1" applyAlignment="1" applyProtection="1">
      <alignment horizontal="center"/>
    </xf>
    <xf numFmtId="37" fontId="10" fillId="3" borderId="8" xfId="2" applyNumberFormat="1" applyFont="1" applyFill="1" applyBorder="1" applyAlignment="1" applyProtection="1">
      <alignment horizontal="center"/>
    </xf>
    <xf numFmtId="37" fontId="10" fillId="3" borderId="1" xfId="2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</cellXfs>
  <cellStyles count="9">
    <cellStyle name="=C:\WINNT\SYSTEM32\COMMAND.COM" xfId="1" xr:uid="{00000000-0005-0000-0000-000000000000}"/>
    <cellStyle name="Millares" xfId="2" builtinId="3"/>
    <cellStyle name="Millares 2" xfId="3" xr:uid="{00000000-0005-0000-0000-000002000000}"/>
    <cellStyle name="Millares 2 2" xfId="4" xr:uid="{00000000-0005-0000-0000-000003000000}"/>
    <cellStyle name="Millares 3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9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285751</xdr:colOff>
      <xdr:row>88</xdr:row>
      <xdr:rowOff>152400</xdr:rowOff>
    </xdr:from>
    <xdr:to>
      <xdr:col>7</xdr:col>
      <xdr:colOff>742951</xdr:colOff>
      <xdr:row>95</xdr:row>
      <xdr:rowOff>61688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AB4F5C5-140E-4609-BCFD-098934FD9E44}"/>
            </a:ext>
          </a:extLst>
        </xdr:cNvPr>
        <xdr:cNvGrpSpPr/>
      </xdr:nvGrpSpPr>
      <xdr:grpSpPr>
        <a:xfrm>
          <a:off x="438151" y="18602325"/>
          <a:ext cx="11639550" cy="1176113"/>
          <a:chOff x="919449" y="9374465"/>
          <a:chExt cx="11314017" cy="1427637"/>
        </a:xfrm>
      </xdr:grpSpPr>
      <xdr:sp macro="" textlink="">
        <xdr:nvSpPr>
          <xdr:cNvPr id="4" name="Text Box 9">
            <a:extLst>
              <a:ext uri="{FF2B5EF4-FFF2-40B4-BE49-F238E27FC236}">
                <a16:creationId xmlns:a16="http://schemas.microsoft.com/office/drawing/2014/main" id="{253567F2-5C01-7B28-D9B0-9A5528426C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9449" y="9455434"/>
            <a:ext cx="2247074" cy="12301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 eaLnBrk="1" fontAlgn="auto" latinLnBrk="0" hangingPunct="1"/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ELABORÓ</a:t>
            </a:r>
          </a:p>
          <a:p>
            <a:pPr algn="ctr" rtl="1" eaLnBrk="1" fontAlgn="auto" latinLnBrk="0" hangingPunct="1">
              <a:lnSpc>
                <a:spcPts val="900"/>
              </a:lnSpc>
            </a:pPr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 eaLnBrk="1" fontAlgn="auto" latinLnBrk="0" hangingPunct="1"/>
            <a:r>
              <a:rPr lang="es-MX" sz="90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______________________</a:t>
            </a:r>
          </a:p>
          <a:p>
            <a:pPr algn="ctr" rtl="1">
              <a:lnSpc>
                <a:spcPts val="900"/>
              </a:lnSpc>
            </a:pP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L.A. MA. GUADALUPE FRANCO CORONEL</a:t>
            </a:r>
            <a:endParaRPr lang="es-MX" sz="8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DIRECTORA</a:t>
            </a: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DE</a:t>
            </a:r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ADMINISTRACIÓN Y FINANZAS</a:t>
            </a: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	</a:t>
            </a: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E5DB4806-29CF-8D40-E80D-3F3C586846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47466" y="9391536"/>
            <a:ext cx="2286000" cy="13527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AUTORIZÓ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HORACIO DIAZ QUIÑONEZ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COMISIONADO PRESIDENTE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736200D4-4011-8452-04AB-CCA0380831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63359" y="9401745"/>
            <a:ext cx="2254846" cy="13413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VALIDÓ</a:t>
            </a:r>
            <a:r>
              <a:rPr lang="es-MX" sz="800" b="1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endParaRPr lang="es-MX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M.D. MARIA</a:t>
            </a:r>
            <a:r>
              <a:rPr lang="es-MX" sz="800" b="1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DE LOURDES ORTIZ BASURTO</a:t>
            </a:r>
            <a:endParaRPr lang="es-MX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COMISIONADA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2684A575-17AE-E509-569F-B1A3499DE1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93788" y="9374465"/>
            <a:ext cx="3427038" cy="13038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VALIDÓ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M.D. ROBERTO NAVA CASTRO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COMISIONADO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8" name="Text Box 9">
            <a:extLst>
              <a:ext uri="{FF2B5EF4-FFF2-40B4-BE49-F238E27FC236}">
                <a16:creationId xmlns:a16="http://schemas.microsoft.com/office/drawing/2014/main" id="{0EB732E6-96B8-9BB0-C818-4B8773C70F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72096" y="9460225"/>
            <a:ext cx="3000797" cy="13418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 eaLnBrk="1" fontAlgn="auto" latinLnBrk="0" hangingPunct="1"/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Vo. Bo.</a:t>
            </a:r>
          </a:p>
          <a:p>
            <a:pPr algn="ctr" rtl="1" eaLnBrk="1" fontAlgn="auto" latinLnBrk="0" hangingPunct="1">
              <a:lnSpc>
                <a:spcPts val="900"/>
              </a:lnSpc>
            </a:pPr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 eaLnBrk="1" fontAlgn="auto" latinLnBrk="0" hangingPunct="1"/>
            <a:r>
              <a:rPr lang="es-MX" sz="90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algn="ctr" rtl="1">
              <a:lnSpc>
                <a:spcPts val="900"/>
              </a:lnSpc>
            </a:pP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SILVIA ATRISCO SALGADO</a:t>
            </a:r>
            <a:endParaRPr lang="es-MX" sz="8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ORGANO INTERNO DE CONTROL</a:t>
            </a: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	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8"/>
  <sheetViews>
    <sheetView showGridLines="0" tabSelected="1" zoomScaleNormal="100" workbookViewId="0">
      <selection activeCell="B5" sqref="B5:H5"/>
    </sheetView>
  </sheetViews>
  <sheetFormatPr baseColWidth="10" defaultColWidth="0" defaultRowHeight="14.25" zeroHeight="1" x14ac:dyDescent="0.2"/>
  <cols>
    <col min="1" max="1" width="2.28515625" style="17" customWidth="1"/>
    <col min="2" max="2" width="39.140625" style="9" customWidth="1"/>
    <col min="3" max="8" width="25.7109375" style="9" customWidth="1"/>
    <col min="9" max="9" width="2.7109375" style="9" customWidth="1"/>
    <col min="10" max="11" width="11.42578125" style="9" hidden="1" customWidth="1"/>
    <col min="12" max="16384" width="0" style="9" hidden="1"/>
  </cols>
  <sheetData>
    <row r="1" spans="1:8" x14ac:dyDescent="0.2"/>
    <row r="2" spans="1:8" x14ac:dyDescent="0.2">
      <c r="B2" s="19" t="s">
        <v>85</v>
      </c>
      <c r="C2" s="19"/>
      <c r="D2" s="19"/>
      <c r="E2" s="19"/>
      <c r="F2" s="19"/>
      <c r="G2" s="19"/>
      <c r="H2" s="19"/>
    </row>
    <row r="3" spans="1:8" x14ac:dyDescent="0.2">
      <c r="B3" s="18" t="s">
        <v>4</v>
      </c>
      <c r="C3" s="18"/>
      <c r="D3" s="18"/>
      <c r="E3" s="18"/>
      <c r="F3" s="18"/>
      <c r="G3" s="18"/>
      <c r="H3" s="18"/>
    </row>
    <row r="4" spans="1:8" x14ac:dyDescent="0.2">
      <c r="B4" s="18" t="s">
        <v>80</v>
      </c>
      <c r="C4" s="18"/>
      <c r="D4" s="18"/>
      <c r="E4" s="18"/>
      <c r="F4" s="18"/>
      <c r="G4" s="18"/>
      <c r="H4" s="18"/>
    </row>
    <row r="5" spans="1:8" x14ac:dyDescent="0.2">
      <c r="B5" s="18" t="s">
        <v>86</v>
      </c>
      <c r="C5" s="18"/>
      <c r="D5" s="18"/>
      <c r="E5" s="18"/>
      <c r="F5" s="18"/>
      <c r="G5" s="18"/>
      <c r="H5" s="18"/>
    </row>
    <row r="6" spans="1:8" x14ac:dyDescent="0.2">
      <c r="B6" s="10"/>
      <c r="C6" s="10"/>
      <c r="D6" s="10"/>
      <c r="E6" s="10"/>
      <c r="F6" s="10"/>
      <c r="G6" s="10"/>
      <c r="H6" s="10"/>
    </row>
    <row r="7" spans="1:8" x14ac:dyDescent="0.2">
      <c r="B7" s="22" t="s">
        <v>5</v>
      </c>
      <c r="C7" s="25" t="s">
        <v>6</v>
      </c>
      <c r="D7" s="26"/>
      <c r="E7" s="26"/>
      <c r="F7" s="26"/>
      <c r="G7" s="27"/>
      <c r="H7" s="28" t="s">
        <v>7</v>
      </c>
    </row>
    <row r="8" spans="1:8" ht="24" x14ac:dyDescent="0.2">
      <c r="B8" s="23"/>
      <c r="C8" s="1" t="s">
        <v>8</v>
      </c>
      <c r="D8" s="2" t="s">
        <v>84</v>
      </c>
      <c r="E8" s="1" t="s">
        <v>0</v>
      </c>
      <c r="F8" s="1" t="s">
        <v>1</v>
      </c>
      <c r="G8" s="1" t="s">
        <v>9</v>
      </c>
      <c r="H8" s="28"/>
    </row>
    <row r="9" spans="1:8" x14ac:dyDescent="0.2">
      <c r="B9" s="24"/>
      <c r="C9" s="3">
        <v>1</v>
      </c>
      <c r="D9" s="3">
        <v>2</v>
      </c>
      <c r="E9" s="3" t="s">
        <v>83</v>
      </c>
      <c r="F9" s="3">
        <v>4</v>
      </c>
      <c r="G9" s="3">
        <v>5</v>
      </c>
      <c r="H9" s="3" t="s">
        <v>10</v>
      </c>
    </row>
    <row r="10" spans="1:8" ht="21" customHeight="1" x14ac:dyDescent="0.2">
      <c r="B10" s="4" t="s">
        <v>12</v>
      </c>
      <c r="C10" s="11">
        <f t="shared" ref="C10:H10" si="0">SUM(C11:C17)</f>
        <v>15423196.24</v>
      </c>
      <c r="D10" s="11">
        <f t="shared" si="0"/>
        <v>367739.78</v>
      </c>
      <c r="E10" s="12">
        <f>C10+D10</f>
        <v>15790936.02</v>
      </c>
      <c r="F10" s="12">
        <f t="shared" si="0"/>
        <v>10016264.290000001</v>
      </c>
      <c r="G10" s="12">
        <f t="shared" si="0"/>
        <v>10016264.290000001</v>
      </c>
      <c r="H10" s="12">
        <f t="shared" si="0"/>
        <v>5774671.7299999995</v>
      </c>
    </row>
    <row r="11" spans="1:8" ht="24" x14ac:dyDescent="0.2">
      <c r="A11" s="17">
        <v>11</v>
      </c>
      <c r="B11" s="5" t="s">
        <v>13</v>
      </c>
      <c r="C11" s="13">
        <v>10172084.640000001</v>
      </c>
      <c r="D11" s="13">
        <v>48033.02</v>
      </c>
      <c r="E11" s="14">
        <f>C11+D11</f>
        <v>10220117.66</v>
      </c>
      <c r="F11" s="13">
        <v>7648370.0300000003</v>
      </c>
      <c r="G11" s="13">
        <v>7648370.0300000003</v>
      </c>
      <c r="H11" s="14">
        <f>E11-F11</f>
        <v>2571747.63</v>
      </c>
    </row>
    <row r="12" spans="1:8" ht="24" x14ac:dyDescent="0.2">
      <c r="A12" s="17">
        <v>12</v>
      </c>
      <c r="B12" s="5" t="s">
        <v>14</v>
      </c>
      <c r="C12" s="13">
        <v>0</v>
      </c>
      <c r="D12" s="13">
        <v>103974</v>
      </c>
      <c r="E12" s="14">
        <f t="shared" ref="E12:E75" si="1">C12+D12</f>
        <v>103974</v>
      </c>
      <c r="F12" s="13">
        <v>103974</v>
      </c>
      <c r="G12" s="13">
        <v>103974</v>
      </c>
      <c r="H12" s="14">
        <f t="shared" ref="H12:H17" si="2">E12-F12</f>
        <v>0</v>
      </c>
    </row>
    <row r="13" spans="1:8" x14ac:dyDescent="0.2">
      <c r="A13" s="17">
        <v>13</v>
      </c>
      <c r="B13" s="5" t="s">
        <v>15</v>
      </c>
      <c r="C13" s="13">
        <f>790181.21+1693245.44+2153227.92</f>
        <v>4636654.57</v>
      </c>
      <c r="D13" s="13">
        <f>-59916-14000+91968</f>
        <v>18052</v>
      </c>
      <c r="E13" s="14">
        <f t="shared" si="1"/>
        <v>4654706.57</v>
      </c>
      <c r="F13" s="13">
        <f>375459.09+7029.43+1591765.03</f>
        <v>1974253.55</v>
      </c>
      <c r="G13" s="13">
        <f>375459.09+7029.43+1591765.03</f>
        <v>1974253.55</v>
      </c>
      <c r="H13" s="14">
        <f t="shared" si="2"/>
        <v>2680453.0200000005</v>
      </c>
    </row>
    <row r="14" spans="1:8" x14ac:dyDescent="0.2">
      <c r="A14" s="17">
        <v>14</v>
      </c>
      <c r="B14" s="5" t="s">
        <v>16</v>
      </c>
      <c r="C14" s="13">
        <v>0</v>
      </c>
      <c r="D14" s="13">
        <v>0</v>
      </c>
      <c r="E14" s="14">
        <f t="shared" si="1"/>
        <v>0</v>
      </c>
      <c r="F14" s="13">
        <v>0</v>
      </c>
      <c r="G14" s="13">
        <v>0</v>
      </c>
      <c r="H14" s="14">
        <f t="shared" si="2"/>
        <v>0</v>
      </c>
    </row>
    <row r="15" spans="1:8" x14ac:dyDescent="0.2">
      <c r="A15" s="17">
        <v>15</v>
      </c>
      <c r="B15" s="5" t="s">
        <v>17</v>
      </c>
      <c r="C15" s="13">
        <f>508604.76</f>
        <v>508604.76</v>
      </c>
      <c r="D15" s="13">
        <f>63364.82+238877.94</f>
        <v>302242.76</v>
      </c>
      <c r="E15" s="14">
        <f t="shared" si="1"/>
        <v>810847.52</v>
      </c>
      <c r="F15" s="13">
        <v>288666.71000000002</v>
      </c>
      <c r="G15" s="13">
        <v>288666.71000000002</v>
      </c>
      <c r="H15" s="14">
        <f>E15-F15</f>
        <v>522180.81</v>
      </c>
    </row>
    <row r="16" spans="1:8" x14ac:dyDescent="0.2">
      <c r="A16" s="17">
        <v>16</v>
      </c>
      <c r="B16" s="5" t="s">
        <v>18</v>
      </c>
      <c r="C16" s="13">
        <v>105852.27</v>
      </c>
      <c r="D16" s="13">
        <v>-104562</v>
      </c>
      <c r="E16" s="14">
        <f t="shared" si="1"/>
        <v>1290.2700000000041</v>
      </c>
      <c r="F16" s="13">
        <v>1000</v>
      </c>
      <c r="G16" s="13">
        <v>1000</v>
      </c>
      <c r="H16" s="14">
        <f t="shared" si="2"/>
        <v>290.27000000000407</v>
      </c>
    </row>
    <row r="17" spans="1:8" x14ac:dyDescent="0.2">
      <c r="A17" s="17">
        <v>17</v>
      </c>
      <c r="B17" s="5" t="s">
        <v>19</v>
      </c>
      <c r="C17" s="13">
        <v>0</v>
      </c>
      <c r="D17" s="13">
        <v>0</v>
      </c>
      <c r="E17" s="14">
        <f t="shared" si="1"/>
        <v>0</v>
      </c>
      <c r="F17" s="13">
        <v>0</v>
      </c>
      <c r="G17" s="13">
        <v>0</v>
      </c>
      <c r="H17" s="14">
        <f t="shared" si="2"/>
        <v>0</v>
      </c>
    </row>
    <row r="18" spans="1:8" ht="21" customHeight="1" x14ac:dyDescent="0.2">
      <c r="B18" s="4" t="s">
        <v>20</v>
      </c>
      <c r="C18" s="11">
        <f t="shared" ref="C18:H18" si="3">SUM(C19:C27)</f>
        <v>402855.08999999997</v>
      </c>
      <c r="D18" s="11">
        <f t="shared" si="3"/>
        <v>12043.839999999997</v>
      </c>
      <c r="E18" s="12">
        <f t="shared" si="1"/>
        <v>414898.92999999993</v>
      </c>
      <c r="F18" s="12">
        <f>SUM(F19:F27)</f>
        <v>347722.36</v>
      </c>
      <c r="G18" s="12">
        <f>SUM(G19:G27)</f>
        <v>338190.57</v>
      </c>
      <c r="H18" s="12">
        <f t="shared" si="3"/>
        <v>67176.569999999978</v>
      </c>
    </row>
    <row r="19" spans="1:8" ht="24" x14ac:dyDescent="0.2">
      <c r="A19" s="17">
        <v>21</v>
      </c>
      <c r="B19" s="5" t="s">
        <v>21</v>
      </c>
      <c r="C19" s="13">
        <v>212576.09</v>
      </c>
      <c r="D19" s="13">
        <v>-26016.16</v>
      </c>
      <c r="E19" s="14">
        <f t="shared" si="1"/>
        <v>186559.93</v>
      </c>
      <c r="F19" s="13">
        <v>156637.16</v>
      </c>
      <c r="G19" s="13">
        <v>154881.16</v>
      </c>
      <c r="H19" s="14">
        <f>E19-F19</f>
        <v>29922.76999999999</v>
      </c>
    </row>
    <row r="20" spans="1:8" x14ac:dyDescent="0.2">
      <c r="A20" s="17">
        <v>22</v>
      </c>
      <c r="B20" s="5" t="s">
        <v>22</v>
      </c>
      <c r="C20" s="13">
        <v>0</v>
      </c>
      <c r="D20" s="13">
        <v>66000</v>
      </c>
      <c r="E20" s="14">
        <f t="shared" si="1"/>
        <v>66000</v>
      </c>
      <c r="F20" s="13">
        <v>61388.39</v>
      </c>
      <c r="G20" s="13">
        <v>59303.38</v>
      </c>
      <c r="H20" s="14">
        <f t="shared" ref="H20:H26" si="4">E20-F20</f>
        <v>4611.6100000000006</v>
      </c>
    </row>
    <row r="21" spans="1:8" ht="24" x14ac:dyDescent="0.2">
      <c r="A21" s="17">
        <v>23</v>
      </c>
      <c r="B21" s="5" t="s">
        <v>23</v>
      </c>
      <c r="C21" s="13">
        <v>0</v>
      </c>
      <c r="D21" s="13">
        <v>0</v>
      </c>
      <c r="E21" s="14">
        <f t="shared" si="1"/>
        <v>0</v>
      </c>
      <c r="F21" s="13">
        <v>0</v>
      </c>
      <c r="G21" s="13">
        <v>0</v>
      </c>
      <c r="H21" s="14">
        <f t="shared" si="4"/>
        <v>0</v>
      </c>
    </row>
    <row r="22" spans="1:8" ht="24" x14ac:dyDescent="0.2">
      <c r="A22" s="17">
        <v>24</v>
      </c>
      <c r="B22" s="5" t="s">
        <v>24</v>
      </c>
      <c r="C22" s="13">
        <v>0</v>
      </c>
      <c r="D22" s="13">
        <v>9600</v>
      </c>
      <c r="E22" s="14">
        <f t="shared" si="1"/>
        <v>9600</v>
      </c>
      <c r="F22" s="13">
        <v>8894.8799999999992</v>
      </c>
      <c r="G22" s="13">
        <v>8894.8799999999992</v>
      </c>
      <c r="H22" s="14">
        <f t="shared" si="4"/>
        <v>705.1200000000008</v>
      </c>
    </row>
    <row r="23" spans="1:8" ht="24" x14ac:dyDescent="0.2">
      <c r="A23" s="17">
        <v>25</v>
      </c>
      <c r="B23" s="5" t="s">
        <v>25</v>
      </c>
      <c r="C23" s="13">
        <v>0</v>
      </c>
      <c r="D23" s="13">
        <v>0</v>
      </c>
      <c r="E23" s="14">
        <f t="shared" si="1"/>
        <v>0</v>
      </c>
      <c r="F23" s="13">
        <v>0</v>
      </c>
      <c r="G23" s="13">
        <v>0</v>
      </c>
      <c r="H23" s="14">
        <f t="shared" si="4"/>
        <v>0</v>
      </c>
    </row>
    <row r="24" spans="1:8" x14ac:dyDescent="0.2">
      <c r="A24" s="17">
        <v>26</v>
      </c>
      <c r="B24" s="5" t="s">
        <v>26</v>
      </c>
      <c r="C24" s="13">
        <v>50000</v>
      </c>
      <c r="D24" s="13">
        <v>50456</v>
      </c>
      <c r="E24" s="14">
        <f t="shared" si="1"/>
        <v>100456</v>
      </c>
      <c r="F24" s="13">
        <v>81435.990000000005</v>
      </c>
      <c r="G24" s="13">
        <v>75745.210000000006</v>
      </c>
      <c r="H24" s="14">
        <f t="shared" si="4"/>
        <v>19020.009999999995</v>
      </c>
    </row>
    <row r="25" spans="1:8" ht="24" x14ac:dyDescent="0.2">
      <c r="A25" s="17">
        <v>27</v>
      </c>
      <c r="B25" s="5" t="s">
        <v>27</v>
      </c>
      <c r="C25" s="13">
        <v>0</v>
      </c>
      <c r="D25" s="13">
        <v>17000</v>
      </c>
      <c r="E25" s="14">
        <f t="shared" si="1"/>
        <v>17000</v>
      </c>
      <c r="F25" s="13">
        <v>13691.95</v>
      </c>
      <c r="G25" s="13">
        <v>13691.95</v>
      </c>
      <c r="H25" s="14">
        <f t="shared" si="4"/>
        <v>3308.0499999999993</v>
      </c>
    </row>
    <row r="26" spans="1:8" x14ac:dyDescent="0.2">
      <c r="A26" s="17">
        <v>28</v>
      </c>
      <c r="B26" s="5" t="s">
        <v>28</v>
      </c>
      <c r="C26" s="13">
        <v>0</v>
      </c>
      <c r="D26" s="13">
        <v>0</v>
      </c>
      <c r="E26" s="14">
        <f t="shared" si="1"/>
        <v>0</v>
      </c>
      <c r="F26" s="13">
        <v>0</v>
      </c>
      <c r="G26" s="13">
        <v>0</v>
      </c>
      <c r="H26" s="14">
        <f t="shared" si="4"/>
        <v>0</v>
      </c>
    </row>
    <row r="27" spans="1:8" ht="24" x14ac:dyDescent="0.2">
      <c r="A27" s="17">
        <v>29</v>
      </c>
      <c r="B27" s="5" t="s">
        <v>29</v>
      </c>
      <c r="C27" s="13">
        <v>140279</v>
      </c>
      <c r="D27" s="13">
        <v>-104996</v>
      </c>
      <c r="E27" s="14">
        <f t="shared" si="1"/>
        <v>35283</v>
      </c>
      <c r="F27" s="13">
        <v>25673.99</v>
      </c>
      <c r="G27" s="13">
        <v>25673.99</v>
      </c>
      <c r="H27" s="14">
        <f>E27-F27</f>
        <v>9609.0099999999984</v>
      </c>
    </row>
    <row r="28" spans="1:8" ht="21" customHeight="1" x14ac:dyDescent="0.2">
      <c r="B28" s="4" t="s">
        <v>30</v>
      </c>
      <c r="C28" s="11">
        <f>SUM(C29:C37)</f>
        <v>1552348.67</v>
      </c>
      <c r="D28" s="11">
        <f t="shared" ref="D28:H28" si="5">SUM(D29:D37)</f>
        <v>-159475.57999999999</v>
      </c>
      <c r="E28" s="12">
        <f t="shared" si="1"/>
        <v>1392873.0899999999</v>
      </c>
      <c r="F28" s="12">
        <f t="shared" si="5"/>
        <v>1003555.38</v>
      </c>
      <c r="G28" s="12">
        <f t="shared" si="5"/>
        <v>1001047.38</v>
      </c>
      <c r="H28" s="12">
        <f t="shared" si="5"/>
        <v>389317.70999999996</v>
      </c>
    </row>
    <row r="29" spans="1:8" x14ac:dyDescent="0.2">
      <c r="A29" s="17">
        <v>31</v>
      </c>
      <c r="B29" s="5" t="s">
        <v>31</v>
      </c>
      <c r="C29" s="13">
        <v>59000</v>
      </c>
      <c r="D29" s="13">
        <v>64056.639999999999</v>
      </c>
      <c r="E29" s="14">
        <f>C29+D29</f>
        <v>123056.64</v>
      </c>
      <c r="F29" s="13">
        <v>95264.54</v>
      </c>
      <c r="G29" s="13">
        <v>94336.54</v>
      </c>
      <c r="H29" s="14">
        <f>+E29-F29</f>
        <v>27792.100000000006</v>
      </c>
    </row>
    <row r="30" spans="1:8" x14ac:dyDescent="0.2">
      <c r="A30" s="17">
        <v>32</v>
      </c>
      <c r="B30" s="5" t="s">
        <v>32</v>
      </c>
      <c r="C30" s="13">
        <v>554400</v>
      </c>
      <c r="D30" s="13">
        <v>-65939.06</v>
      </c>
      <c r="E30" s="14">
        <f>C30+D30</f>
        <v>488460.94</v>
      </c>
      <c r="F30" s="13">
        <v>334916.02</v>
      </c>
      <c r="G30" s="13">
        <v>334916.02</v>
      </c>
      <c r="H30" s="14">
        <f t="shared" ref="H30:H37" si="6">+E30-F30</f>
        <v>153544.91999999998</v>
      </c>
    </row>
    <row r="31" spans="1:8" ht="24" x14ac:dyDescent="0.2">
      <c r="A31" s="17">
        <v>33</v>
      </c>
      <c r="B31" s="5" t="s">
        <v>33</v>
      </c>
      <c r="C31" s="13">
        <v>235798.67</v>
      </c>
      <c r="D31" s="13">
        <v>-25846.89</v>
      </c>
      <c r="E31" s="14">
        <f>C31+D31</f>
        <v>209951.78000000003</v>
      </c>
      <c r="F31" s="13">
        <v>196335.95</v>
      </c>
      <c r="G31" s="13">
        <v>196335.95</v>
      </c>
      <c r="H31" s="14">
        <f t="shared" si="6"/>
        <v>13615.830000000016</v>
      </c>
    </row>
    <row r="32" spans="1:8" ht="23.25" customHeight="1" x14ac:dyDescent="0.2">
      <c r="A32" s="17">
        <v>34</v>
      </c>
      <c r="B32" s="5" t="s">
        <v>34</v>
      </c>
      <c r="C32" s="13">
        <v>75150</v>
      </c>
      <c r="D32" s="13">
        <v>17500.84</v>
      </c>
      <c r="E32" s="14">
        <f t="shared" ref="E32:E37" si="7">C32+D32</f>
        <v>92650.84</v>
      </c>
      <c r="F32" s="13">
        <v>62709.47</v>
      </c>
      <c r="G32" s="13">
        <v>62709.47</v>
      </c>
      <c r="H32" s="14">
        <f t="shared" si="6"/>
        <v>29941.369999999995</v>
      </c>
    </row>
    <row r="33" spans="1:8" ht="24" x14ac:dyDescent="0.2">
      <c r="A33" s="17">
        <v>35</v>
      </c>
      <c r="B33" s="5" t="s">
        <v>35</v>
      </c>
      <c r="C33" s="13">
        <v>178000</v>
      </c>
      <c r="D33" s="13">
        <v>-131385.10999999999</v>
      </c>
      <c r="E33" s="14">
        <f t="shared" si="7"/>
        <v>46614.890000000014</v>
      </c>
      <c r="F33" s="13">
        <v>27506</v>
      </c>
      <c r="G33" s="13">
        <v>25926</v>
      </c>
      <c r="H33" s="14">
        <f t="shared" si="6"/>
        <v>19108.890000000014</v>
      </c>
    </row>
    <row r="34" spans="1:8" ht="24" x14ac:dyDescent="0.2">
      <c r="A34" s="17">
        <v>36</v>
      </c>
      <c r="B34" s="5" t="s">
        <v>81</v>
      </c>
      <c r="C34" s="13">
        <v>25000</v>
      </c>
      <c r="D34" s="13">
        <v>-17800</v>
      </c>
      <c r="E34" s="14">
        <f t="shared" si="7"/>
        <v>7200</v>
      </c>
      <c r="F34" s="13">
        <v>464</v>
      </c>
      <c r="G34" s="13">
        <v>464</v>
      </c>
      <c r="H34" s="14">
        <f t="shared" si="6"/>
        <v>6736</v>
      </c>
    </row>
    <row r="35" spans="1:8" x14ac:dyDescent="0.2">
      <c r="A35" s="17">
        <v>37</v>
      </c>
      <c r="B35" s="5" t="s">
        <v>36</v>
      </c>
      <c r="C35" s="13">
        <v>0</v>
      </c>
      <c r="D35" s="13">
        <v>44355</v>
      </c>
      <c r="E35" s="14">
        <f t="shared" si="7"/>
        <v>44355</v>
      </c>
      <c r="F35" s="13">
        <v>31240</v>
      </c>
      <c r="G35" s="13">
        <v>31240</v>
      </c>
      <c r="H35" s="14">
        <f t="shared" si="6"/>
        <v>13115</v>
      </c>
    </row>
    <row r="36" spans="1:8" x14ac:dyDescent="0.2">
      <c r="A36" s="17">
        <v>38</v>
      </c>
      <c r="B36" s="5" t="s">
        <v>37</v>
      </c>
      <c r="C36" s="13">
        <v>0</v>
      </c>
      <c r="D36" s="13">
        <v>39843</v>
      </c>
      <c r="E36" s="14">
        <f t="shared" si="7"/>
        <v>39843</v>
      </c>
      <c r="F36" s="13">
        <v>35125.4</v>
      </c>
      <c r="G36" s="13">
        <v>35125.4</v>
      </c>
      <c r="H36" s="14">
        <f t="shared" si="6"/>
        <v>4717.5999999999985</v>
      </c>
    </row>
    <row r="37" spans="1:8" x14ac:dyDescent="0.2">
      <c r="A37" s="17">
        <v>39</v>
      </c>
      <c r="B37" s="5" t="s">
        <v>38</v>
      </c>
      <c r="C37" s="13">
        <v>425000</v>
      </c>
      <c r="D37" s="13">
        <v>-84260</v>
      </c>
      <c r="E37" s="14">
        <f t="shared" si="7"/>
        <v>340740</v>
      </c>
      <c r="F37" s="13">
        <v>219994</v>
      </c>
      <c r="G37" s="13">
        <v>219994</v>
      </c>
      <c r="H37" s="14">
        <f t="shared" si="6"/>
        <v>120746</v>
      </c>
    </row>
    <row r="38" spans="1:8" ht="24" x14ac:dyDescent="0.2">
      <c r="B38" s="4" t="s">
        <v>3</v>
      </c>
      <c r="C38" s="11">
        <f>SUM(C39:C47)</f>
        <v>0</v>
      </c>
      <c r="D38" s="11">
        <f>SUM(D39:D47)</f>
        <v>0</v>
      </c>
      <c r="E38" s="12">
        <f t="shared" si="1"/>
        <v>0</v>
      </c>
      <c r="F38" s="12">
        <f>SUM(F39:F47)</f>
        <v>0</v>
      </c>
      <c r="G38" s="12">
        <f>SUM(G39:G47)</f>
        <v>0</v>
      </c>
      <c r="H38" s="12">
        <f>SUM(H39:H47)</f>
        <v>0</v>
      </c>
    </row>
    <row r="39" spans="1:8" ht="24" x14ac:dyDescent="0.2">
      <c r="A39" s="17">
        <v>41</v>
      </c>
      <c r="B39" s="5" t="s">
        <v>39</v>
      </c>
      <c r="C39" s="13">
        <v>0</v>
      </c>
      <c r="D39" s="13">
        <v>0</v>
      </c>
      <c r="E39" s="14">
        <f t="shared" si="1"/>
        <v>0</v>
      </c>
      <c r="F39" s="13">
        <v>0</v>
      </c>
      <c r="G39" s="13">
        <v>0</v>
      </c>
      <c r="H39" s="14">
        <f>E39-F39</f>
        <v>0</v>
      </c>
    </row>
    <row r="40" spans="1:8" x14ac:dyDescent="0.2">
      <c r="A40" s="17">
        <v>42</v>
      </c>
      <c r="B40" s="5" t="s">
        <v>40</v>
      </c>
      <c r="C40" s="13">
        <v>0</v>
      </c>
      <c r="D40" s="13">
        <v>0</v>
      </c>
      <c r="E40" s="14">
        <f t="shared" si="1"/>
        <v>0</v>
      </c>
      <c r="F40" s="13">
        <v>0</v>
      </c>
      <c r="G40" s="13">
        <v>0</v>
      </c>
      <c r="H40" s="14">
        <f t="shared" ref="H40:H47" si="8">E40-F40</f>
        <v>0</v>
      </c>
    </row>
    <row r="41" spans="1:8" x14ac:dyDescent="0.2">
      <c r="A41" s="17">
        <v>43</v>
      </c>
      <c r="B41" s="5" t="s">
        <v>41</v>
      </c>
      <c r="C41" s="13">
        <v>0</v>
      </c>
      <c r="D41" s="13">
        <v>0</v>
      </c>
      <c r="E41" s="14">
        <f t="shared" si="1"/>
        <v>0</v>
      </c>
      <c r="F41" s="13">
        <v>0</v>
      </c>
      <c r="G41" s="13">
        <v>0</v>
      </c>
      <c r="H41" s="14">
        <f t="shared" si="8"/>
        <v>0</v>
      </c>
    </row>
    <row r="42" spans="1:8" x14ac:dyDescent="0.2">
      <c r="A42" s="17">
        <v>44</v>
      </c>
      <c r="B42" s="5" t="s">
        <v>42</v>
      </c>
      <c r="C42" s="13">
        <v>0</v>
      </c>
      <c r="D42" s="13">
        <v>0</v>
      </c>
      <c r="E42" s="14">
        <f t="shared" si="1"/>
        <v>0</v>
      </c>
      <c r="F42" s="13">
        <v>0</v>
      </c>
      <c r="G42" s="13">
        <v>0</v>
      </c>
      <c r="H42" s="14">
        <f t="shared" si="8"/>
        <v>0</v>
      </c>
    </row>
    <row r="43" spans="1:8" x14ac:dyDescent="0.2">
      <c r="A43" s="17">
        <v>45</v>
      </c>
      <c r="B43" s="5" t="s">
        <v>43</v>
      </c>
      <c r="C43" s="13">
        <v>0</v>
      </c>
      <c r="D43" s="13">
        <v>0</v>
      </c>
      <c r="E43" s="14">
        <f t="shared" si="1"/>
        <v>0</v>
      </c>
      <c r="F43" s="13">
        <v>0</v>
      </c>
      <c r="G43" s="13">
        <v>0</v>
      </c>
      <c r="H43" s="14">
        <f t="shared" si="8"/>
        <v>0</v>
      </c>
    </row>
    <row r="44" spans="1:8" ht="24" x14ac:dyDescent="0.2">
      <c r="A44" s="17">
        <v>46</v>
      </c>
      <c r="B44" s="5" t="s">
        <v>44</v>
      </c>
      <c r="C44" s="13">
        <v>0</v>
      </c>
      <c r="D44" s="13">
        <v>0</v>
      </c>
      <c r="E44" s="14">
        <f t="shared" si="1"/>
        <v>0</v>
      </c>
      <c r="F44" s="13">
        <v>0</v>
      </c>
      <c r="G44" s="13">
        <v>0</v>
      </c>
      <c r="H44" s="14">
        <f t="shared" si="8"/>
        <v>0</v>
      </c>
    </row>
    <row r="45" spans="1:8" x14ac:dyDescent="0.2">
      <c r="A45" s="17">
        <v>47</v>
      </c>
      <c r="B45" s="5" t="s">
        <v>45</v>
      </c>
      <c r="C45" s="13">
        <v>0</v>
      </c>
      <c r="D45" s="13">
        <v>0</v>
      </c>
      <c r="E45" s="14">
        <f t="shared" si="1"/>
        <v>0</v>
      </c>
      <c r="F45" s="13">
        <v>0</v>
      </c>
      <c r="G45" s="13">
        <v>0</v>
      </c>
      <c r="H45" s="14">
        <f t="shared" si="8"/>
        <v>0</v>
      </c>
    </row>
    <row r="46" spans="1:8" x14ac:dyDescent="0.2">
      <c r="A46" s="17">
        <v>48</v>
      </c>
      <c r="B46" s="5" t="s">
        <v>46</v>
      </c>
      <c r="C46" s="13">
        <v>0</v>
      </c>
      <c r="D46" s="13">
        <v>0</v>
      </c>
      <c r="E46" s="14">
        <f t="shared" si="1"/>
        <v>0</v>
      </c>
      <c r="F46" s="13">
        <v>0</v>
      </c>
      <c r="G46" s="13">
        <v>0</v>
      </c>
      <c r="H46" s="14">
        <f t="shared" si="8"/>
        <v>0</v>
      </c>
    </row>
    <row r="47" spans="1:8" x14ac:dyDescent="0.2">
      <c r="A47" s="17">
        <v>49</v>
      </c>
      <c r="B47" s="5" t="s">
        <v>47</v>
      </c>
      <c r="C47" s="13">
        <v>0</v>
      </c>
      <c r="D47" s="13">
        <v>0</v>
      </c>
      <c r="E47" s="14">
        <f t="shared" si="1"/>
        <v>0</v>
      </c>
      <c r="F47" s="13">
        <v>0</v>
      </c>
      <c r="G47" s="13">
        <v>0</v>
      </c>
      <c r="H47" s="14">
        <f t="shared" si="8"/>
        <v>0</v>
      </c>
    </row>
    <row r="48" spans="1:8" ht="21" customHeight="1" x14ac:dyDescent="0.2">
      <c r="B48" s="4" t="s">
        <v>48</v>
      </c>
      <c r="C48" s="11">
        <f t="shared" ref="C48:H48" si="9">SUM(C49:C57)</f>
        <v>49000</v>
      </c>
      <c r="D48" s="11">
        <f t="shared" si="9"/>
        <v>4000</v>
      </c>
      <c r="E48" s="12">
        <f t="shared" si="1"/>
        <v>53000</v>
      </c>
      <c r="F48" s="12">
        <f t="shared" si="9"/>
        <v>15774.84</v>
      </c>
      <c r="G48" s="12">
        <f t="shared" si="9"/>
        <v>15774.84</v>
      </c>
      <c r="H48" s="12">
        <f t="shared" si="9"/>
        <v>37225.160000000003</v>
      </c>
    </row>
    <row r="49" spans="1:8" x14ac:dyDescent="0.2">
      <c r="A49" s="17">
        <v>51</v>
      </c>
      <c r="B49" s="5" t="s">
        <v>49</v>
      </c>
      <c r="C49" s="13">
        <v>0</v>
      </c>
      <c r="D49" s="13">
        <v>17000</v>
      </c>
      <c r="E49" s="14">
        <f t="shared" si="1"/>
        <v>17000</v>
      </c>
      <c r="F49" s="13">
        <v>15774.84</v>
      </c>
      <c r="G49" s="13">
        <v>15774.84</v>
      </c>
      <c r="H49" s="14">
        <f>E49-F49</f>
        <v>1225.1599999999999</v>
      </c>
    </row>
    <row r="50" spans="1:8" x14ac:dyDescent="0.2">
      <c r="A50" s="17">
        <v>52</v>
      </c>
      <c r="B50" s="5" t="s">
        <v>50</v>
      </c>
      <c r="C50" s="13">
        <v>0</v>
      </c>
      <c r="D50" s="13">
        <v>0</v>
      </c>
      <c r="E50" s="14">
        <f t="shared" si="1"/>
        <v>0</v>
      </c>
      <c r="F50" s="13">
        <v>0</v>
      </c>
      <c r="G50" s="13">
        <v>0</v>
      </c>
      <c r="H50" s="14">
        <f t="shared" ref="H50:H57" si="10">E50-F50</f>
        <v>0</v>
      </c>
    </row>
    <row r="51" spans="1:8" ht="24" x14ac:dyDescent="0.2">
      <c r="A51" s="17">
        <v>53</v>
      </c>
      <c r="B51" s="5" t="s">
        <v>51</v>
      </c>
      <c r="C51" s="13">
        <v>0</v>
      </c>
      <c r="D51" s="13">
        <v>0</v>
      </c>
      <c r="E51" s="14">
        <f t="shared" si="1"/>
        <v>0</v>
      </c>
      <c r="F51" s="13">
        <v>0</v>
      </c>
      <c r="G51" s="13">
        <v>0</v>
      </c>
      <c r="H51" s="14">
        <f t="shared" si="10"/>
        <v>0</v>
      </c>
    </row>
    <row r="52" spans="1:8" x14ac:dyDescent="0.2">
      <c r="A52" s="17">
        <v>54</v>
      </c>
      <c r="B52" s="5" t="s">
        <v>52</v>
      </c>
      <c r="C52" s="13">
        <v>0</v>
      </c>
      <c r="D52" s="13">
        <v>0</v>
      </c>
      <c r="E52" s="14">
        <f t="shared" si="1"/>
        <v>0</v>
      </c>
      <c r="F52" s="13">
        <v>0</v>
      </c>
      <c r="G52" s="13">
        <v>0</v>
      </c>
      <c r="H52" s="14">
        <f t="shared" si="10"/>
        <v>0</v>
      </c>
    </row>
    <row r="53" spans="1:8" x14ac:dyDescent="0.2">
      <c r="A53" s="17">
        <v>55</v>
      </c>
      <c r="B53" s="5" t="s">
        <v>53</v>
      </c>
      <c r="C53" s="13">
        <v>0</v>
      </c>
      <c r="D53" s="13">
        <v>0</v>
      </c>
      <c r="E53" s="14">
        <f t="shared" si="1"/>
        <v>0</v>
      </c>
      <c r="F53" s="13">
        <v>0</v>
      </c>
      <c r="G53" s="13">
        <v>0</v>
      </c>
      <c r="H53" s="14">
        <f t="shared" si="10"/>
        <v>0</v>
      </c>
    </row>
    <row r="54" spans="1:8" x14ac:dyDescent="0.2">
      <c r="A54" s="17">
        <v>56</v>
      </c>
      <c r="B54" s="5" t="s">
        <v>54</v>
      </c>
      <c r="C54" s="13">
        <v>0</v>
      </c>
      <c r="D54" s="13">
        <v>0</v>
      </c>
      <c r="E54" s="14">
        <f t="shared" si="1"/>
        <v>0</v>
      </c>
      <c r="F54" s="13">
        <v>0</v>
      </c>
      <c r="G54" s="13">
        <v>0</v>
      </c>
      <c r="H54" s="14">
        <f t="shared" si="10"/>
        <v>0</v>
      </c>
    </row>
    <row r="55" spans="1:8" x14ac:dyDescent="0.2">
      <c r="A55" s="17">
        <v>57</v>
      </c>
      <c r="B55" s="5" t="s">
        <v>55</v>
      </c>
      <c r="C55" s="13">
        <v>0</v>
      </c>
      <c r="D55" s="13">
        <v>0</v>
      </c>
      <c r="E55" s="14">
        <f t="shared" si="1"/>
        <v>0</v>
      </c>
      <c r="F55" s="13">
        <v>0</v>
      </c>
      <c r="G55" s="13">
        <v>0</v>
      </c>
      <c r="H55" s="14">
        <f t="shared" si="10"/>
        <v>0</v>
      </c>
    </row>
    <row r="56" spans="1:8" x14ac:dyDescent="0.2">
      <c r="A56" s="17">
        <v>58</v>
      </c>
      <c r="B56" s="5" t="s">
        <v>56</v>
      </c>
      <c r="C56" s="13">
        <v>0</v>
      </c>
      <c r="D56" s="13">
        <v>0</v>
      </c>
      <c r="E56" s="14">
        <f t="shared" si="1"/>
        <v>0</v>
      </c>
      <c r="F56" s="13">
        <v>0</v>
      </c>
      <c r="G56" s="13">
        <v>0</v>
      </c>
      <c r="H56" s="14">
        <f t="shared" si="10"/>
        <v>0</v>
      </c>
    </row>
    <row r="57" spans="1:8" x14ac:dyDescent="0.2">
      <c r="A57" s="17">
        <v>59</v>
      </c>
      <c r="B57" s="5" t="s">
        <v>57</v>
      </c>
      <c r="C57" s="13">
        <v>49000</v>
      </c>
      <c r="D57" s="13">
        <v>-13000</v>
      </c>
      <c r="E57" s="14">
        <f t="shared" si="1"/>
        <v>36000</v>
      </c>
      <c r="F57" s="13">
        <v>0</v>
      </c>
      <c r="G57" s="13">
        <v>0</v>
      </c>
      <c r="H57" s="14">
        <f t="shared" si="10"/>
        <v>36000</v>
      </c>
    </row>
    <row r="58" spans="1:8" ht="21" customHeight="1" x14ac:dyDescent="0.2">
      <c r="B58" s="4" t="s">
        <v>58</v>
      </c>
      <c r="C58" s="11">
        <f>SUM(C59:C61)</f>
        <v>0</v>
      </c>
      <c r="D58" s="11">
        <f>SUM(D59:D61)</f>
        <v>0</v>
      </c>
      <c r="E58" s="12">
        <f t="shared" si="1"/>
        <v>0</v>
      </c>
      <c r="F58" s="12">
        <f>SUM(F59:F61)</f>
        <v>0</v>
      </c>
      <c r="G58" s="12">
        <f>SUM(G59:G61)</f>
        <v>0</v>
      </c>
      <c r="H58" s="12">
        <f>SUM(H59:H61)</f>
        <v>0</v>
      </c>
    </row>
    <row r="59" spans="1:8" x14ac:dyDescent="0.2">
      <c r="A59" s="17">
        <v>61</v>
      </c>
      <c r="B59" s="5" t="s">
        <v>59</v>
      </c>
      <c r="C59" s="13">
        <v>0</v>
      </c>
      <c r="D59" s="13">
        <v>0</v>
      </c>
      <c r="E59" s="14">
        <f t="shared" si="1"/>
        <v>0</v>
      </c>
      <c r="F59" s="13">
        <v>0</v>
      </c>
      <c r="G59" s="13">
        <v>0</v>
      </c>
      <c r="H59" s="14">
        <f>E59-F59</f>
        <v>0</v>
      </c>
    </row>
    <row r="60" spans="1:8" x14ac:dyDescent="0.2">
      <c r="A60" s="17">
        <v>62</v>
      </c>
      <c r="B60" s="5" t="s">
        <v>60</v>
      </c>
      <c r="C60" s="13">
        <v>0</v>
      </c>
      <c r="D60" s="13">
        <v>0</v>
      </c>
      <c r="E60" s="14">
        <f t="shared" si="1"/>
        <v>0</v>
      </c>
      <c r="F60" s="13">
        <v>0</v>
      </c>
      <c r="G60" s="13">
        <v>0</v>
      </c>
      <c r="H60" s="14">
        <f>E60-F60</f>
        <v>0</v>
      </c>
    </row>
    <row r="61" spans="1:8" ht="15" customHeight="1" x14ac:dyDescent="0.2">
      <c r="A61" s="17">
        <v>63</v>
      </c>
      <c r="B61" s="5" t="s">
        <v>61</v>
      </c>
      <c r="C61" s="13">
        <v>0</v>
      </c>
      <c r="D61" s="13">
        <v>0</v>
      </c>
      <c r="E61" s="14">
        <f t="shared" si="1"/>
        <v>0</v>
      </c>
      <c r="F61" s="13">
        <v>0</v>
      </c>
      <c r="G61" s="13">
        <v>0</v>
      </c>
      <c r="H61" s="14">
        <f>E61-F61</f>
        <v>0</v>
      </c>
    </row>
    <row r="62" spans="1:8" ht="21" customHeight="1" x14ac:dyDescent="0.2">
      <c r="B62" s="4" t="s">
        <v>62</v>
      </c>
      <c r="C62" s="11">
        <f t="shared" ref="C62:H62" si="11">SUM(C63:C69)</f>
        <v>0</v>
      </c>
      <c r="D62" s="11">
        <f t="shared" si="11"/>
        <v>0</v>
      </c>
      <c r="E62" s="12">
        <f t="shared" si="1"/>
        <v>0</v>
      </c>
      <c r="F62" s="12">
        <f t="shared" si="11"/>
        <v>0</v>
      </c>
      <c r="G62" s="12">
        <f t="shared" si="11"/>
        <v>0</v>
      </c>
      <c r="H62" s="12">
        <f t="shared" si="11"/>
        <v>0</v>
      </c>
    </row>
    <row r="63" spans="1:8" ht="24" x14ac:dyDescent="0.2">
      <c r="A63" s="17">
        <v>71</v>
      </c>
      <c r="B63" s="5" t="s">
        <v>82</v>
      </c>
      <c r="C63" s="13">
        <v>0</v>
      </c>
      <c r="D63" s="13">
        <v>0</v>
      </c>
      <c r="E63" s="14">
        <f t="shared" si="1"/>
        <v>0</v>
      </c>
      <c r="F63" s="13">
        <v>0</v>
      </c>
      <c r="G63" s="13">
        <v>0</v>
      </c>
      <c r="H63" s="14">
        <f>E63-F63</f>
        <v>0</v>
      </c>
    </row>
    <row r="64" spans="1:8" x14ac:dyDescent="0.2">
      <c r="A64" s="17">
        <v>72</v>
      </c>
      <c r="B64" s="5" t="s">
        <v>63</v>
      </c>
      <c r="C64" s="13">
        <v>0</v>
      </c>
      <c r="D64" s="13">
        <v>0</v>
      </c>
      <c r="E64" s="14">
        <f t="shared" si="1"/>
        <v>0</v>
      </c>
      <c r="F64" s="13">
        <v>0</v>
      </c>
      <c r="G64" s="13">
        <v>0</v>
      </c>
      <c r="H64" s="14">
        <f t="shared" ref="H64:H69" si="12">E64-F64</f>
        <v>0</v>
      </c>
    </row>
    <row r="65" spans="1:8" x14ac:dyDescent="0.2">
      <c r="A65" s="17">
        <v>73</v>
      </c>
      <c r="B65" s="5" t="s">
        <v>64</v>
      </c>
      <c r="C65" s="13">
        <v>0</v>
      </c>
      <c r="D65" s="13">
        <v>0</v>
      </c>
      <c r="E65" s="14">
        <f t="shared" si="1"/>
        <v>0</v>
      </c>
      <c r="F65" s="13">
        <v>0</v>
      </c>
      <c r="G65" s="13">
        <v>0</v>
      </c>
      <c r="H65" s="14">
        <f t="shared" si="12"/>
        <v>0</v>
      </c>
    </row>
    <row r="66" spans="1:8" x14ac:dyDescent="0.2">
      <c r="A66" s="17">
        <v>74</v>
      </c>
      <c r="B66" s="5" t="s">
        <v>65</v>
      </c>
      <c r="C66" s="13">
        <v>0</v>
      </c>
      <c r="D66" s="13">
        <v>0</v>
      </c>
      <c r="E66" s="14">
        <f t="shared" si="1"/>
        <v>0</v>
      </c>
      <c r="F66" s="13">
        <v>0</v>
      </c>
      <c r="G66" s="13">
        <v>0</v>
      </c>
      <c r="H66" s="14">
        <f t="shared" si="12"/>
        <v>0</v>
      </c>
    </row>
    <row r="67" spans="1:8" ht="24" x14ac:dyDescent="0.2">
      <c r="A67" s="17">
        <v>75</v>
      </c>
      <c r="B67" s="5" t="s">
        <v>66</v>
      </c>
      <c r="C67" s="13">
        <v>0</v>
      </c>
      <c r="D67" s="13">
        <v>0</v>
      </c>
      <c r="E67" s="14">
        <f t="shared" si="1"/>
        <v>0</v>
      </c>
      <c r="F67" s="13">
        <v>0</v>
      </c>
      <c r="G67" s="13">
        <v>0</v>
      </c>
      <c r="H67" s="14">
        <f t="shared" si="12"/>
        <v>0</v>
      </c>
    </row>
    <row r="68" spans="1:8" x14ac:dyDescent="0.2">
      <c r="A68" s="17">
        <v>76</v>
      </c>
      <c r="B68" s="5" t="s">
        <v>67</v>
      </c>
      <c r="C68" s="13">
        <v>0</v>
      </c>
      <c r="D68" s="13">
        <v>0</v>
      </c>
      <c r="E68" s="14">
        <f t="shared" si="1"/>
        <v>0</v>
      </c>
      <c r="F68" s="13">
        <v>0</v>
      </c>
      <c r="G68" s="13">
        <v>0</v>
      </c>
      <c r="H68" s="14">
        <f t="shared" si="12"/>
        <v>0</v>
      </c>
    </row>
    <row r="69" spans="1:8" ht="24" x14ac:dyDescent="0.2">
      <c r="A69" s="17">
        <v>79</v>
      </c>
      <c r="B69" s="5" t="s">
        <v>68</v>
      </c>
      <c r="C69" s="13">
        <v>0</v>
      </c>
      <c r="D69" s="13">
        <v>0</v>
      </c>
      <c r="E69" s="14">
        <f t="shared" si="1"/>
        <v>0</v>
      </c>
      <c r="F69" s="13">
        <v>0</v>
      </c>
      <c r="G69" s="13">
        <v>0</v>
      </c>
      <c r="H69" s="14">
        <f t="shared" si="12"/>
        <v>0</v>
      </c>
    </row>
    <row r="70" spans="1:8" ht="21" customHeight="1" x14ac:dyDescent="0.2">
      <c r="B70" s="4" t="s">
        <v>2</v>
      </c>
      <c r="C70" s="11">
        <f t="shared" ref="C70:H70" si="13">SUM(C71:C73)</f>
        <v>0</v>
      </c>
      <c r="D70" s="11">
        <f t="shared" si="13"/>
        <v>0</v>
      </c>
      <c r="E70" s="12">
        <f t="shared" si="1"/>
        <v>0</v>
      </c>
      <c r="F70" s="12">
        <f t="shared" si="13"/>
        <v>0</v>
      </c>
      <c r="G70" s="12">
        <f t="shared" si="13"/>
        <v>0</v>
      </c>
      <c r="H70" s="12">
        <f t="shared" si="13"/>
        <v>0</v>
      </c>
    </row>
    <row r="71" spans="1:8" x14ac:dyDescent="0.2">
      <c r="A71" s="17">
        <v>81</v>
      </c>
      <c r="B71" s="5" t="s">
        <v>69</v>
      </c>
      <c r="C71" s="13">
        <v>0</v>
      </c>
      <c r="D71" s="13">
        <v>0</v>
      </c>
      <c r="E71" s="14">
        <f t="shared" si="1"/>
        <v>0</v>
      </c>
      <c r="F71" s="13">
        <v>0</v>
      </c>
      <c r="G71" s="13">
        <v>0</v>
      </c>
      <c r="H71" s="14">
        <f>E71-F71</f>
        <v>0</v>
      </c>
    </row>
    <row r="72" spans="1:8" x14ac:dyDescent="0.2">
      <c r="A72" s="17">
        <v>83</v>
      </c>
      <c r="B72" s="5" t="s">
        <v>70</v>
      </c>
      <c r="C72" s="13">
        <v>0</v>
      </c>
      <c r="D72" s="13">
        <v>0</v>
      </c>
      <c r="E72" s="14">
        <f t="shared" si="1"/>
        <v>0</v>
      </c>
      <c r="F72" s="13">
        <v>0</v>
      </c>
      <c r="G72" s="13">
        <v>0</v>
      </c>
      <c r="H72" s="14">
        <f>E72-F72</f>
        <v>0</v>
      </c>
    </row>
    <row r="73" spans="1:8" x14ac:dyDescent="0.2">
      <c r="A73" s="17">
        <v>85</v>
      </c>
      <c r="B73" s="5" t="s">
        <v>71</v>
      </c>
      <c r="C73" s="13">
        <v>0</v>
      </c>
      <c r="D73" s="13">
        <v>0</v>
      </c>
      <c r="E73" s="14">
        <f t="shared" si="1"/>
        <v>0</v>
      </c>
      <c r="F73" s="13">
        <v>0</v>
      </c>
      <c r="G73" s="13">
        <v>0</v>
      </c>
      <c r="H73" s="14">
        <f>E73-F73</f>
        <v>0</v>
      </c>
    </row>
    <row r="74" spans="1:8" ht="21" customHeight="1" x14ac:dyDescent="0.2">
      <c r="B74" s="4" t="s">
        <v>72</v>
      </c>
      <c r="C74" s="11">
        <f t="shared" ref="C74:H74" si="14">SUM(C75:C81)</f>
        <v>0</v>
      </c>
      <c r="D74" s="11">
        <f t="shared" si="14"/>
        <v>0</v>
      </c>
      <c r="E74" s="12">
        <f t="shared" si="1"/>
        <v>0</v>
      </c>
      <c r="F74" s="12">
        <f t="shared" si="14"/>
        <v>0</v>
      </c>
      <c r="G74" s="12">
        <f t="shared" si="14"/>
        <v>0</v>
      </c>
      <c r="H74" s="12">
        <f t="shared" si="14"/>
        <v>0</v>
      </c>
    </row>
    <row r="75" spans="1:8" x14ac:dyDescent="0.2">
      <c r="A75" s="17">
        <v>91</v>
      </c>
      <c r="B75" s="5" t="s">
        <v>73</v>
      </c>
      <c r="C75" s="13">
        <v>0</v>
      </c>
      <c r="D75" s="13">
        <v>0</v>
      </c>
      <c r="E75" s="14">
        <f t="shared" si="1"/>
        <v>0</v>
      </c>
      <c r="F75" s="13">
        <v>0</v>
      </c>
      <c r="G75" s="13">
        <v>0</v>
      </c>
      <c r="H75" s="14">
        <f>E75-F75</f>
        <v>0</v>
      </c>
    </row>
    <row r="76" spans="1:8" x14ac:dyDescent="0.2">
      <c r="A76" s="17">
        <v>92</v>
      </c>
      <c r="B76" s="5" t="s">
        <v>74</v>
      </c>
      <c r="C76" s="13">
        <v>0</v>
      </c>
      <c r="D76" s="13">
        <v>0</v>
      </c>
      <c r="E76" s="14">
        <f t="shared" ref="E76:E81" si="15">C76+D76</f>
        <v>0</v>
      </c>
      <c r="F76" s="13">
        <v>0</v>
      </c>
      <c r="G76" s="13">
        <v>0</v>
      </c>
      <c r="H76" s="14">
        <f t="shared" ref="H76:H81" si="16">E76-F76</f>
        <v>0</v>
      </c>
    </row>
    <row r="77" spans="1:8" x14ac:dyDescent="0.2">
      <c r="A77" s="17">
        <v>93</v>
      </c>
      <c r="B77" s="5" t="s">
        <v>75</v>
      </c>
      <c r="C77" s="13">
        <v>0</v>
      </c>
      <c r="D77" s="13">
        <v>0</v>
      </c>
      <c r="E77" s="14">
        <f t="shared" si="15"/>
        <v>0</v>
      </c>
      <c r="F77" s="13">
        <v>0</v>
      </c>
      <c r="G77" s="13">
        <v>0</v>
      </c>
      <c r="H77" s="14">
        <f t="shared" si="16"/>
        <v>0</v>
      </c>
    </row>
    <row r="78" spans="1:8" x14ac:dyDescent="0.2">
      <c r="A78" s="17">
        <v>94</v>
      </c>
      <c r="B78" s="5" t="s">
        <v>76</v>
      </c>
      <c r="C78" s="13">
        <v>0</v>
      </c>
      <c r="D78" s="13">
        <v>0</v>
      </c>
      <c r="E78" s="14">
        <f t="shared" si="15"/>
        <v>0</v>
      </c>
      <c r="F78" s="13">
        <v>0</v>
      </c>
      <c r="G78" s="13">
        <v>0</v>
      </c>
      <c r="H78" s="14">
        <f t="shared" si="16"/>
        <v>0</v>
      </c>
    </row>
    <row r="79" spans="1:8" x14ac:dyDescent="0.2">
      <c r="A79" s="17">
        <v>95</v>
      </c>
      <c r="B79" s="5" t="s">
        <v>77</v>
      </c>
      <c r="C79" s="13">
        <v>0</v>
      </c>
      <c r="D79" s="13">
        <v>0</v>
      </c>
      <c r="E79" s="14">
        <f t="shared" si="15"/>
        <v>0</v>
      </c>
      <c r="F79" s="13">
        <v>0</v>
      </c>
      <c r="G79" s="13">
        <v>0</v>
      </c>
      <c r="H79" s="14">
        <f t="shared" si="16"/>
        <v>0</v>
      </c>
    </row>
    <row r="80" spans="1:8" x14ac:dyDescent="0.2">
      <c r="A80" s="17">
        <v>96</v>
      </c>
      <c r="B80" s="5" t="s">
        <v>78</v>
      </c>
      <c r="C80" s="13">
        <v>0</v>
      </c>
      <c r="D80" s="13">
        <v>0</v>
      </c>
      <c r="E80" s="14">
        <f t="shared" si="15"/>
        <v>0</v>
      </c>
      <c r="F80" s="13">
        <v>0</v>
      </c>
      <c r="G80" s="13">
        <v>0</v>
      </c>
      <c r="H80" s="14">
        <f t="shared" si="16"/>
        <v>0</v>
      </c>
    </row>
    <row r="81" spans="1:8" ht="24" x14ac:dyDescent="0.2">
      <c r="A81" s="17">
        <v>99</v>
      </c>
      <c r="B81" s="5" t="s">
        <v>79</v>
      </c>
      <c r="C81" s="13">
        <v>0</v>
      </c>
      <c r="D81" s="13">
        <v>0</v>
      </c>
      <c r="E81" s="14">
        <f t="shared" si="15"/>
        <v>0</v>
      </c>
      <c r="F81" s="13">
        <v>0</v>
      </c>
      <c r="G81" s="13">
        <v>0</v>
      </c>
      <c r="H81" s="14">
        <f t="shared" si="16"/>
        <v>0</v>
      </c>
    </row>
    <row r="82" spans="1:8" ht="24.75" customHeight="1" x14ac:dyDescent="0.2">
      <c r="B82" s="6" t="s">
        <v>11</v>
      </c>
      <c r="C82" s="15">
        <f>+C10+C18+C28+C38+C48+C58+C62+C70+C74</f>
        <v>17427400</v>
      </c>
      <c r="D82" s="15">
        <f t="shared" ref="D82:H82" si="17">+D10+D18+D28+D38+D48+D58+D62+D70+D74</f>
        <v>224308.04</v>
      </c>
      <c r="E82" s="15">
        <f t="shared" si="17"/>
        <v>17651708.039999999</v>
      </c>
      <c r="F82" s="15">
        <f t="shared" si="17"/>
        <v>11383316.870000001</v>
      </c>
      <c r="G82" s="15">
        <f t="shared" si="17"/>
        <v>11371277.080000002</v>
      </c>
      <c r="H82" s="15">
        <f t="shared" si="17"/>
        <v>6268391.1699999999</v>
      </c>
    </row>
    <row r="83" spans="1:8" ht="15" customHeight="1" x14ac:dyDescent="0.2">
      <c r="B83" s="7"/>
      <c r="C83" s="16"/>
      <c r="D83" s="16"/>
      <c r="E83" s="16"/>
      <c r="F83" s="16"/>
      <c r="G83" s="16"/>
      <c r="H83" s="16"/>
    </row>
    <row r="84" spans="1:8" ht="15" hidden="1" customHeight="1" x14ac:dyDescent="0.2">
      <c r="B84" s="21"/>
      <c r="C84" s="21"/>
      <c r="D84" s="21"/>
      <c r="F84" s="21"/>
      <c r="G84" s="21"/>
      <c r="H84" s="21"/>
    </row>
    <row r="85" spans="1:8" ht="24" hidden="1" customHeight="1" x14ac:dyDescent="0.2">
      <c r="B85" s="21"/>
      <c r="C85" s="21"/>
      <c r="D85" s="21"/>
      <c r="F85" s="21"/>
      <c r="G85" s="21"/>
      <c r="H85" s="21"/>
    </row>
    <row r="86" spans="1:8" ht="24" hidden="1" customHeight="1" x14ac:dyDescent="0.2">
      <c r="B86" s="29"/>
      <c r="C86" s="29"/>
      <c r="D86" s="29"/>
      <c r="E86" s="8"/>
      <c r="F86" s="30"/>
      <c r="G86" s="30"/>
      <c r="H86" s="30"/>
    </row>
    <row r="87" spans="1:8" ht="15" hidden="1" customHeight="1" x14ac:dyDescent="0.2">
      <c r="B87" s="20"/>
      <c r="C87" s="20"/>
      <c r="D87" s="20"/>
      <c r="E87" s="8"/>
      <c r="F87" s="20"/>
      <c r="G87" s="20"/>
      <c r="H87" s="20"/>
    </row>
    <row r="88" spans="1:8" ht="24" hidden="1" customHeight="1" x14ac:dyDescent="0.2">
      <c r="B88" s="21"/>
      <c r="C88" s="21"/>
      <c r="D88" s="21"/>
      <c r="F88" s="21"/>
      <c r="G88" s="21"/>
      <c r="H88" s="21"/>
    </row>
    <row r="89" spans="1:8" x14ac:dyDescent="0.2"/>
    <row r="90" spans="1:8" x14ac:dyDescent="0.2"/>
    <row r="91" spans="1:8" x14ac:dyDescent="0.2"/>
    <row r="92" spans="1:8" x14ac:dyDescent="0.2"/>
    <row r="93" spans="1:8" x14ac:dyDescent="0.2"/>
    <row r="94" spans="1:8" x14ac:dyDescent="0.2"/>
    <row r="95" spans="1:8" x14ac:dyDescent="0.2"/>
    <row r="96" spans="1:8" x14ac:dyDescent="0.2"/>
    <row r="97" x14ac:dyDescent="0.2"/>
    <row r="98" x14ac:dyDescent="0.2"/>
  </sheetData>
  <mergeCells count="17">
    <mergeCell ref="B88:D88"/>
    <mergeCell ref="F87:H87"/>
    <mergeCell ref="F88:H88"/>
    <mergeCell ref="B7:B9"/>
    <mergeCell ref="C7:G7"/>
    <mergeCell ref="H7:H8"/>
    <mergeCell ref="B84:D84"/>
    <mergeCell ref="B85:D85"/>
    <mergeCell ref="F84:H84"/>
    <mergeCell ref="F85:H85"/>
    <mergeCell ref="B86:D86"/>
    <mergeCell ref="F86:H86"/>
    <mergeCell ref="B3:H3"/>
    <mergeCell ref="B4:H4"/>
    <mergeCell ref="B5:H5"/>
    <mergeCell ref="B2:H2"/>
    <mergeCell ref="B87:D87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63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</dc:creator>
  <cp:lastModifiedBy>Guilmar</cp:lastModifiedBy>
  <cp:lastPrinted>2024-04-05T16:34:50Z</cp:lastPrinted>
  <dcterms:created xsi:type="dcterms:W3CDTF">2014-09-04T16:46:21Z</dcterms:created>
  <dcterms:modified xsi:type="dcterms:W3CDTF">2024-11-13T22:07:40Z</dcterms:modified>
</cp:coreProperties>
</file>