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7380"/>
  </bookViews>
  <sheets>
    <sheet name="2021" sheetId="5" r:id="rId1"/>
  </sheets>
  <calcPr calcId="145621"/>
</workbook>
</file>

<file path=xl/calcChain.xml><?xml version="1.0" encoding="utf-8"?>
<calcChain xmlns="http://schemas.openxmlformats.org/spreadsheetml/2006/main">
  <c r="M14" i="5" l="1"/>
  <c r="K14" i="5"/>
  <c r="G14" i="5"/>
  <c r="O13" i="5"/>
  <c r="N12" i="5"/>
  <c r="L12" i="5"/>
  <c r="L14" i="5" s="1"/>
  <c r="J12" i="5"/>
  <c r="J14" i="5" s="1"/>
  <c r="H12" i="5"/>
  <c r="H14" i="5" s="1"/>
  <c r="F12" i="5"/>
  <c r="F14" i="5" s="1"/>
  <c r="D12" i="5"/>
  <c r="C12" i="5"/>
  <c r="N11" i="5"/>
  <c r="C11" i="5"/>
  <c r="O11" i="5" s="1"/>
  <c r="N10" i="5"/>
  <c r="I10" i="5"/>
  <c r="I14" i="5" s="1"/>
  <c r="E10" i="5"/>
  <c r="E14" i="5" s="1"/>
  <c r="D10" i="5"/>
  <c r="D14" i="5" s="1"/>
  <c r="C14" i="5" l="1"/>
  <c r="O14" i="5" s="1"/>
  <c r="Q10" i="5" s="1"/>
  <c r="Q11" i="5" s="1"/>
  <c r="N14" i="5"/>
  <c r="O12" i="5"/>
  <c r="O10" i="5"/>
</calcChain>
</file>

<file path=xl/sharedStrings.xml><?xml version="1.0" encoding="utf-8"?>
<sst xmlns="http://schemas.openxmlformats.org/spreadsheetml/2006/main" count="31" uniqueCount="30">
  <si>
    <t>MATERIALES Y SUMINISTROS</t>
  </si>
  <si>
    <t>SERVICIOS GENERALES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</si>
  <si>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</si>
  <si>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</si>
  <si>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</si>
  <si>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</si>
  <si>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</si>
  <si>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</si>
  <si>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</si>
  <si>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</si>
  <si>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</si>
  <si>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</si>
  <si>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</si>
  <si>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</si>
  <si>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BIENES MUEBLES, INMUEBLES E INTANGIBLES</t>
  </si>
  <si>
    <t xml:space="preserve">INSTITUTO DE TRANSPARENCIA, ACCESO A LA INFORMACION Y PROTECCIÓN </t>
  </si>
  <si>
    <t>DE DATOS PERSONALES DEL ESTADO DE GUERRERO</t>
  </si>
  <si>
    <t>RESUMEN GENERAL CALENDARIZADO</t>
  </si>
  <si>
    <t>CLAVE PARTIDA</t>
  </si>
  <si>
    <t>CONCEPTO</t>
  </si>
  <si>
    <t>ENERO</t>
  </si>
  <si>
    <t>TOTAL</t>
  </si>
  <si>
    <t>TOTALES</t>
  </si>
  <si>
    <t xml:space="preserve">   </t>
  </si>
  <si>
    <t>Lic. Mariana Contreras Soto</t>
  </si>
  <si>
    <t>Lic. Pedro Delfino Arzeta García</t>
  </si>
  <si>
    <t>Lic. Francisco Gonzalo Tapia Gutiérrez</t>
  </si>
  <si>
    <t>COMISIONADO</t>
  </si>
  <si>
    <t xml:space="preserve"> PRESUPUESTO PARA EL EJERCICIO FISCAL DEL AÑO 2021</t>
  </si>
  <si>
    <t>COMISIONADA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</si>
</sst>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5"/>
      <name val="Arial"/>
      <family val="2"/>
    </font>
    <font>
      <sz val="10"/>
      <name val="Century Gothic"/>
      <family val="2"/>
    </font>
    <font>
      <b/>
      <sz val="8"/>
      <color theme="1"/>
      <name val="Arial"/>
      <family val="2"/>
    </font>
    <font>
      <sz val="7"/>
      <color theme="1"/>
      <name val="Cordia New"/>
      <family val="2"/>
    </font>
    <font>
      <b/>
      <sz val="7"/>
      <color theme="1"/>
      <name val="Cordia New"/>
      <family val="2"/>
    </font>
    <font>
      <b/>
      <sz val="11"/>
      <color indexed="8"/>
      <name val="Calibri"/>
      <family val="2"/>
    </font>
    <font>
      <b/>
      <sz val="8"/>
      <color theme="1"/>
      <name val="Broadway"/>
      <family val="5"/>
    </font>
    <font>
      <sz val="8"/>
      <color theme="1"/>
      <name val="Broadway"/>
      <family val="5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Font="1" applyFill="1"/>
    <xf numFmtId="0" fontId="1" fillId="0" borderId="0" xfId="1" applyFont="1"/>
    <xf numFmtId="0" fontId="1" fillId="0" borderId="0" xfId="1" applyFont="1" applyBorder="1"/>
    <xf numFmtId="3" fontId="1" fillId="0" borderId="0" xfId="1" applyNumberFormat="1" applyFont="1" applyBorder="1"/>
    <xf numFmtId="44" fontId="7" fillId="0" borderId="0" xfId="1" applyNumberFormat="1" applyFont="1" applyBorder="1"/>
    <xf numFmtId="44" fontId="9" fillId="0" borderId="0" xfId="1" applyNumberFormat="1" applyFont="1" applyBorder="1"/>
    <xf numFmtId="0" fontId="9" fillId="0" borderId="0" xfId="1" applyFont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44" fontId="11" fillId="0" borderId="1" xfId="4" applyNumberFormat="1" applyFont="1" applyBorder="1"/>
    <xf numFmtId="44" fontId="12" fillId="0" borderId="1" xfId="4" applyNumberFormat="1" applyFont="1" applyBorder="1"/>
    <xf numFmtId="0" fontId="13" fillId="0" borderId="0" xfId="1" applyFont="1" applyFill="1" applyBorder="1"/>
    <xf numFmtId="44" fontId="4" fillId="0" borderId="0" xfId="1" applyNumberFormat="1" applyFont="1" applyFill="1" applyBorder="1"/>
    <xf numFmtId="0" fontId="7" fillId="0" borderId="0" xfId="1" applyFont="1"/>
    <xf numFmtId="0" fontId="10" fillId="0" borderId="2" xfId="1" applyFont="1" applyFill="1" applyBorder="1" applyAlignment="1">
      <alignment wrapText="1"/>
    </xf>
    <xf numFmtId="3" fontId="6" fillId="0" borderId="0" xfId="5" applyNumberFormat="1" applyFont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3" fontId="16" fillId="0" borderId="0" xfId="5" applyNumberFormat="1" applyFont="1" applyFill="1" applyBorder="1" applyAlignment="1">
      <alignment horizontal="right" vertical="center"/>
    </xf>
    <xf numFmtId="0" fontId="1" fillId="0" borderId="0" xfId="1"/>
    <xf numFmtId="3" fontId="7" fillId="0" borderId="0" xfId="1" applyNumberFormat="1" applyFont="1"/>
    <xf numFmtId="0" fontId="1" fillId="0" borderId="0" xfId="1" applyFont="1" applyFill="1" applyBorder="1"/>
    <xf numFmtId="44" fontId="3" fillId="0" borderId="0" xfId="5" applyFont="1" applyFill="1" applyBorder="1" applyAlignment="1"/>
    <xf numFmtId="44" fontId="1" fillId="0" borderId="0" xfId="5" applyFill="1" applyBorder="1" applyAlignment="1"/>
    <xf numFmtId="44" fontId="1" fillId="0" borderId="0" xfId="5" applyFill="1" applyBorder="1"/>
    <xf numFmtId="0" fontId="1" fillId="0" borderId="0" xfId="1" applyFill="1" applyBorder="1"/>
    <xf numFmtId="0" fontId="1" fillId="0" borderId="0" xfId="4" applyFont="1" applyFill="1" applyBorder="1"/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44" fontId="18" fillId="0" borderId="0" xfId="5" applyFont="1" applyFill="1" applyBorder="1" applyAlignment="1"/>
    <xf numFmtId="0" fontId="19" fillId="0" borderId="0" xfId="1" applyFont="1" applyFill="1" applyBorder="1"/>
    <xf numFmtId="0" fontId="5" fillId="0" borderId="0" xfId="1" applyFont="1" applyAlignment="1">
      <alignment horizontal="center"/>
    </xf>
    <xf numFmtId="0" fontId="1" fillId="0" borderId="0" xfId="4" applyFill="1" applyBorder="1"/>
    <xf numFmtId="0" fontId="17" fillId="0" borderId="0" xfId="4" applyFont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2" xfId="4" applyFont="1" applyFill="1" applyBorder="1" applyAlignment="1">
      <alignment horizont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center"/>
    </xf>
  </cellXfs>
  <cellStyles count="6">
    <cellStyle name="Moneda 2" xfId="2"/>
    <cellStyle name="Moneda 2 2" xfId="5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81213</xdr:colOff>
      <xdr:row>1</xdr:row>
      <xdr:rowOff>43297</xdr:rowOff>
    </xdr:from>
    <xdr:to>
      <xdr:col>1</xdr:col>
      <xdr:colOff>1004756</xdr:colOff>
      <xdr:row>5</xdr:row>
      <xdr:rowOff>156452</xdr:rowOff>
    </xdr:to>
    <xdr:pic>
      <xdr:nvPicPr>
        <xdr:cNvPr id="2" name="Imagen 3" descr="C:\Users\Informática\Desktop\Logo-ITAIGr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93" y="204109"/>
          <a:ext cx="923543" cy="886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54" zoomScaleNormal="154" workbookViewId="0">
      <selection activeCell="F13" sqref="F13"/>
    </sheetView>
  </sheetViews>
  <sheetFormatPr baseColWidth="10" defaultRowHeight="12.75" x14ac:dyDescent="0.2"/>
  <cols>
    <col min="1" max="1" width="7" style="2" customWidth="1"/>
    <col min="2" max="2" width="23.7109375" style="2" customWidth="1"/>
    <col min="3" max="3" width="7" style="2" customWidth="1"/>
    <col min="4" max="4" width="6.7109375" style="2" customWidth="1"/>
    <col min="5" max="6" width="6.85546875" style="2" customWidth="1"/>
    <col min="7" max="7" width="6.28515625" style="2" customWidth="1"/>
    <col min="8" max="8" width="5.85546875" style="2" customWidth="1"/>
    <col min="9" max="9" width="6.85546875" style="2" customWidth="1"/>
    <col min="10" max="10" width="6.140625" style="2" customWidth="1"/>
    <col min="11" max="11" width="6.85546875" style="2" customWidth="1"/>
    <col min="12" max="12" width="5.85546875" style="2" customWidth="1"/>
    <col min="13" max="13" width="6.140625" style="2" customWidth="1"/>
    <col min="14" max="14" width="7" style="2" customWidth="1"/>
    <col min="15" max="15" width="7.28515625" style="2" customWidth="1"/>
    <col min="16" max="16" width="10.7109375" style="2" customWidth="1"/>
    <col min="17" max="17" width="11.42578125" style="2"/>
    <col min="18" max="18" width="15.42578125" style="2" bestFit="1" customWidth="1"/>
    <col min="19" max="19" width="14.140625" style="2" customWidth="1"/>
    <col min="20" max="256" width="11.42578125" style="2"/>
    <col min="257" max="257" width="7" style="2" customWidth="1"/>
    <col min="258" max="258" width="23.7109375" style="2" customWidth="1"/>
    <col min="259" max="259" width="0" style="2" hidden="1" customWidth="1"/>
    <col min="260" max="269" width="7.7109375" style="2" customWidth="1"/>
    <col min="270" max="270" width="7.5703125" style="2" customWidth="1"/>
    <col min="271" max="271" width="9" style="2" customWidth="1"/>
    <col min="272" max="272" width="8.5703125" style="2" customWidth="1"/>
    <col min="273" max="273" width="11.42578125" style="2"/>
    <col min="274" max="274" width="15.42578125" style="2" bestFit="1" customWidth="1"/>
    <col min="275" max="275" width="14.140625" style="2" customWidth="1"/>
    <col min="276" max="512" width="11.42578125" style="2"/>
    <col min="513" max="513" width="7" style="2" customWidth="1"/>
    <col min="514" max="514" width="23.7109375" style="2" customWidth="1"/>
    <col min="515" max="515" width="0" style="2" hidden="1" customWidth="1"/>
    <col min="516" max="525" width="7.7109375" style="2" customWidth="1"/>
    <col min="526" max="526" width="7.5703125" style="2" customWidth="1"/>
    <col min="527" max="527" width="9" style="2" customWidth="1"/>
    <col min="528" max="528" width="8.5703125" style="2" customWidth="1"/>
    <col min="529" max="529" width="11.42578125" style="2"/>
    <col min="530" max="530" width="15.42578125" style="2" bestFit="1" customWidth="1"/>
    <col min="531" max="531" width="14.140625" style="2" customWidth="1"/>
    <col min="532" max="768" width="11.42578125" style="2"/>
    <col min="769" max="769" width="7" style="2" customWidth="1"/>
    <col min="770" max="770" width="23.7109375" style="2" customWidth="1"/>
    <col min="771" max="771" width="0" style="2" hidden="1" customWidth="1"/>
    <col min="772" max="781" width="7.7109375" style="2" customWidth="1"/>
    <col min="782" max="782" width="7.5703125" style="2" customWidth="1"/>
    <col min="783" max="783" width="9" style="2" customWidth="1"/>
    <col min="784" max="784" width="8.5703125" style="2" customWidth="1"/>
    <col min="785" max="785" width="11.42578125" style="2"/>
    <col min="786" max="786" width="15.42578125" style="2" bestFit="1" customWidth="1"/>
    <col min="787" max="787" width="14.140625" style="2" customWidth="1"/>
    <col min="788" max="1024" width="11.42578125" style="2"/>
    <col min="1025" max="1025" width="7" style="2" customWidth="1"/>
    <col min="1026" max="1026" width="23.7109375" style="2" customWidth="1"/>
    <col min="1027" max="1027" width="0" style="2" hidden="1" customWidth="1"/>
    <col min="1028" max="1037" width="7.7109375" style="2" customWidth="1"/>
    <col min="1038" max="1038" width="7.5703125" style="2" customWidth="1"/>
    <col min="1039" max="1039" width="9" style="2" customWidth="1"/>
    <col min="1040" max="1040" width="8.5703125" style="2" customWidth="1"/>
    <col min="1041" max="1041" width="11.42578125" style="2"/>
    <col min="1042" max="1042" width="15.42578125" style="2" bestFit="1" customWidth="1"/>
    <col min="1043" max="1043" width="14.140625" style="2" customWidth="1"/>
    <col min="1044" max="1280" width="11.42578125" style="2"/>
    <col min="1281" max="1281" width="7" style="2" customWidth="1"/>
    <col min="1282" max="1282" width="23.7109375" style="2" customWidth="1"/>
    <col min="1283" max="1283" width="0" style="2" hidden="1" customWidth="1"/>
    <col min="1284" max="1293" width="7.7109375" style="2" customWidth="1"/>
    <col min="1294" max="1294" width="7.5703125" style="2" customWidth="1"/>
    <col min="1295" max="1295" width="9" style="2" customWidth="1"/>
    <col min="1296" max="1296" width="8.5703125" style="2" customWidth="1"/>
    <col min="1297" max="1297" width="11.42578125" style="2"/>
    <col min="1298" max="1298" width="15.42578125" style="2" bestFit="1" customWidth="1"/>
    <col min="1299" max="1299" width="14.140625" style="2" customWidth="1"/>
    <col min="1300" max="1536" width="11.42578125" style="2"/>
    <col min="1537" max="1537" width="7" style="2" customWidth="1"/>
    <col min="1538" max="1538" width="23.7109375" style="2" customWidth="1"/>
    <col min="1539" max="1539" width="0" style="2" hidden="1" customWidth="1"/>
    <col min="1540" max="1549" width="7.7109375" style="2" customWidth="1"/>
    <col min="1550" max="1550" width="7.5703125" style="2" customWidth="1"/>
    <col min="1551" max="1551" width="9" style="2" customWidth="1"/>
    <col min="1552" max="1552" width="8.5703125" style="2" customWidth="1"/>
    <col min="1553" max="1553" width="11.42578125" style="2"/>
    <col min="1554" max="1554" width="15.42578125" style="2" bestFit="1" customWidth="1"/>
    <col min="1555" max="1555" width="14.140625" style="2" customWidth="1"/>
    <col min="1556" max="1792" width="11.42578125" style="2"/>
    <col min="1793" max="1793" width="7" style="2" customWidth="1"/>
    <col min="1794" max="1794" width="23.7109375" style="2" customWidth="1"/>
    <col min="1795" max="1795" width="0" style="2" hidden="1" customWidth="1"/>
    <col min="1796" max="1805" width="7.7109375" style="2" customWidth="1"/>
    <col min="1806" max="1806" width="7.5703125" style="2" customWidth="1"/>
    <col min="1807" max="1807" width="9" style="2" customWidth="1"/>
    <col min="1808" max="1808" width="8.5703125" style="2" customWidth="1"/>
    <col min="1809" max="1809" width="11.42578125" style="2"/>
    <col min="1810" max="1810" width="15.42578125" style="2" bestFit="1" customWidth="1"/>
    <col min="1811" max="1811" width="14.140625" style="2" customWidth="1"/>
    <col min="1812" max="2048" width="11.42578125" style="2"/>
    <col min="2049" max="2049" width="7" style="2" customWidth="1"/>
    <col min="2050" max="2050" width="23.7109375" style="2" customWidth="1"/>
    <col min="2051" max="2051" width="0" style="2" hidden="1" customWidth="1"/>
    <col min="2052" max="2061" width="7.7109375" style="2" customWidth="1"/>
    <col min="2062" max="2062" width="7.5703125" style="2" customWidth="1"/>
    <col min="2063" max="2063" width="9" style="2" customWidth="1"/>
    <col min="2064" max="2064" width="8.5703125" style="2" customWidth="1"/>
    <col min="2065" max="2065" width="11.42578125" style="2"/>
    <col min="2066" max="2066" width="15.42578125" style="2" bestFit="1" customWidth="1"/>
    <col min="2067" max="2067" width="14.140625" style="2" customWidth="1"/>
    <col min="2068" max="2304" width="11.42578125" style="2"/>
    <col min="2305" max="2305" width="7" style="2" customWidth="1"/>
    <col min="2306" max="2306" width="23.7109375" style="2" customWidth="1"/>
    <col min="2307" max="2307" width="0" style="2" hidden="1" customWidth="1"/>
    <col min="2308" max="2317" width="7.7109375" style="2" customWidth="1"/>
    <col min="2318" max="2318" width="7.5703125" style="2" customWidth="1"/>
    <col min="2319" max="2319" width="9" style="2" customWidth="1"/>
    <col min="2320" max="2320" width="8.5703125" style="2" customWidth="1"/>
    <col min="2321" max="2321" width="11.42578125" style="2"/>
    <col min="2322" max="2322" width="15.42578125" style="2" bestFit="1" customWidth="1"/>
    <col min="2323" max="2323" width="14.140625" style="2" customWidth="1"/>
    <col min="2324" max="2560" width="11.42578125" style="2"/>
    <col min="2561" max="2561" width="7" style="2" customWidth="1"/>
    <col min="2562" max="2562" width="23.7109375" style="2" customWidth="1"/>
    <col min="2563" max="2563" width="0" style="2" hidden="1" customWidth="1"/>
    <col min="2564" max="2573" width="7.7109375" style="2" customWidth="1"/>
    <col min="2574" max="2574" width="7.5703125" style="2" customWidth="1"/>
    <col min="2575" max="2575" width="9" style="2" customWidth="1"/>
    <col min="2576" max="2576" width="8.5703125" style="2" customWidth="1"/>
    <col min="2577" max="2577" width="11.42578125" style="2"/>
    <col min="2578" max="2578" width="15.42578125" style="2" bestFit="1" customWidth="1"/>
    <col min="2579" max="2579" width="14.140625" style="2" customWidth="1"/>
    <col min="2580" max="2816" width="11.42578125" style="2"/>
    <col min="2817" max="2817" width="7" style="2" customWidth="1"/>
    <col min="2818" max="2818" width="23.7109375" style="2" customWidth="1"/>
    <col min="2819" max="2819" width="0" style="2" hidden="1" customWidth="1"/>
    <col min="2820" max="2829" width="7.7109375" style="2" customWidth="1"/>
    <col min="2830" max="2830" width="7.5703125" style="2" customWidth="1"/>
    <col min="2831" max="2831" width="9" style="2" customWidth="1"/>
    <col min="2832" max="2832" width="8.5703125" style="2" customWidth="1"/>
    <col min="2833" max="2833" width="11.42578125" style="2"/>
    <col min="2834" max="2834" width="15.42578125" style="2" bestFit="1" customWidth="1"/>
    <col min="2835" max="2835" width="14.140625" style="2" customWidth="1"/>
    <col min="2836" max="3072" width="11.42578125" style="2"/>
    <col min="3073" max="3073" width="7" style="2" customWidth="1"/>
    <col min="3074" max="3074" width="23.7109375" style="2" customWidth="1"/>
    <col min="3075" max="3075" width="0" style="2" hidden="1" customWidth="1"/>
    <col min="3076" max="3085" width="7.7109375" style="2" customWidth="1"/>
    <col min="3086" max="3086" width="7.5703125" style="2" customWidth="1"/>
    <col min="3087" max="3087" width="9" style="2" customWidth="1"/>
    <col min="3088" max="3088" width="8.5703125" style="2" customWidth="1"/>
    <col min="3089" max="3089" width="11.42578125" style="2"/>
    <col min="3090" max="3090" width="15.42578125" style="2" bestFit="1" customWidth="1"/>
    <col min="3091" max="3091" width="14.140625" style="2" customWidth="1"/>
    <col min="3092" max="3328" width="11.42578125" style="2"/>
    <col min="3329" max="3329" width="7" style="2" customWidth="1"/>
    <col min="3330" max="3330" width="23.7109375" style="2" customWidth="1"/>
    <col min="3331" max="3331" width="0" style="2" hidden="1" customWidth="1"/>
    <col min="3332" max="3341" width="7.7109375" style="2" customWidth="1"/>
    <col min="3342" max="3342" width="7.5703125" style="2" customWidth="1"/>
    <col min="3343" max="3343" width="9" style="2" customWidth="1"/>
    <col min="3344" max="3344" width="8.5703125" style="2" customWidth="1"/>
    <col min="3345" max="3345" width="11.42578125" style="2"/>
    <col min="3346" max="3346" width="15.42578125" style="2" bestFit="1" customWidth="1"/>
    <col min="3347" max="3347" width="14.140625" style="2" customWidth="1"/>
    <col min="3348" max="3584" width="11.42578125" style="2"/>
    <col min="3585" max="3585" width="7" style="2" customWidth="1"/>
    <col min="3586" max="3586" width="23.7109375" style="2" customWidth="1"/>
    <col min="3587" max="3587" width="0" style="2" hidden="1" customWidth="1"/>
    <col min="3588" max="3597" width="7.7109375" style="2" customWidth="1"/>
    <col min="3598" max="3598" width="7.5703125" style="2" customWidth="1"/>
    <col min="3599" max="3599" width="9" style="2" customWidth="1"/>
    <col min="3600" max="3600" width="8.5703125" style="2" customWidth="1"/>
    <col min="3601" max="3601" width="11.42578125" style="2"/>
    <col min="3602" max="3602" width="15.42578125" style="2" bestFit="1" customWidth="1"/>
    <col min="3603" max="3603" width="14.140625" style="2" customWidth="1"/>
    <col min="3604" max="3840" width="11.42578125" style="2"/>
    <col min="3841" max="3841" width="7" style="2" customWidth="1"/>
    <col min="3842" max="3842" width="23.7109375" style="2" customWidth="1"/>
    <col min="3843" max="3843" width="0" style="2" hidden="1" customWidth="1"/>
    <col min="3844" max="3853" width="7.7109375" style="2" customWidth="1"/>
    <col min="3854" max="3854" width="7.5703125" style="2" customWidth="1"/>
    <col min="3855" max="3855" width="9" style="2" customWidth="1"/>
    <col min="3856" max="3856" width="8.5703125" style="2" customWidth="1"/>
    <col min="3857" max="3857" width="11.42578125" style="2"/>
    <col min="3858" max="3858" width="15.42578125" style="2" bestFit="1" customWidth="1"/>
    <col min="3859" max="3859" width="14.140625" style="2" customWidth="1"/>
    <col min="3860" max="4096" width="11.42578125" style="2"/>
    <col min="4097" max="4097" width="7" style="2" customWidth="1"/>
    <col min="4098" max="4098" width="23.7109375" style="2" customWidth="1"/>
    <col min="4099" max="4099" width="0" style="2" hidden="1" customWidth="1"/>
    <col min="4100" max="4109" width="7.7109375" style="2" customWidth="1"/>
    <col min="4110" max="4110" width="7.5703125" style="2" customWidth="1"/>
    <col min="4111" max="4111" width="9" style="2" customWidth="1"/>
    <col min="4112" max="4112" width="8.5703125" style="2" customWidth="1"/>
    <col min="4113" max="4113" width="11.42578125" style="2"/>
    <col min="4114" max="4114" width="15.42578125" style="2" bestFit="1" customWidth="1"/>
    <col min="4115" max="4115" width="14.140625" style="2" customWidth="1"/>
    <col min="4116" max="4352" width="11.42578125" style="2"/>
    <col min="4353" max="4353" width="7" style="2" customWidth="1"/>
    <col min="4354" max="4354" width="23.7109375" style="2" customWidth="1"/>
    <col min="4355" max="4355" width="0" style="2" hidden="1" customWidth="1"/>
    <col min="4356" max="4365" width="7.7109375" style="2" customWidth="1"/>
    <col min="4366" max="4366" width="7.5703125" style="2" customWidth="1"/>
    <col min="4367" max="4367" width="9" style="2" customWidth="1"/>
    <col min="4368" max="4368" width="8.5703125" style="2" customWidth="1"/>
    <col min="4369" max="4369" width="11.42578125" style="2"/>
    <col min="4370" max="4370" width="15.42578125" style="2" bestFit="1" customWidth="1"/>
    <col min="4371" max="4371" width="14.140625" style="2" customWidth="1"/>
    <col min="4372" max="4608" width="11.42578125" style="2"/>
    <col min="4609" max="4609" width="7" style="2" customWidth="1"/>
    <col min="4610" max="4610" width="23.7109375" style="2" customWidth="1"/>
    <col min="4611" max="4611" width="0" style="2" hidden="1" customWidth="1"/>
    <col min="4612" max="4621" width="7.7109375" style="2" customWidth="1"/>
    <col min="4622" max="4622" width="7.5703125" style="2" customWidth="1"/>
    <col min="4623" max="4623" width="9" style="2" customWidth="1"/>
    <col min="4624" max="4624" width="8.5703125" style="2" customWidth="1"/>
    <col min="4625" max="4625" width="11.42578125" style="2"/>
    <col min="4626" max="4626" width="15.42578125" style="2" bestFit="1" customWidth="1"/>
    <col min="4627" max="4627" width="14.140625" style="2" customWidth="1"/>
    <col min="4628" max="4864" width="11.42578125" style="2"/>
    <col min="4865" max="4865" width="7" style="2" customWidth="1"/>
    <col min="4866" max="4866" width="23.7109375" style="2" customWidth="1"/>
    <col min="4867" max="4867" width="0" style="2" hidden="1" customWidth="1"/>
    <col min="4868" max="4877" width="7.7109375" style="2" customWidth="1"/>
    <col min="4878" max="4878" width="7.5703125" style="2" customWidth="1"/>
    <col min="4879" max="4879" width="9" style="2" customWidth="1"/>
    <col min="4880" max="4880" width="8.5703125" style="2" customWidth="1"/>
    <col min="4881" max="4881" width="11.42578125" style="2"/>
    <col min="4882" max="4882" width="15.42578125" style="2" bestFit="1" customWidth="1"/>
    <col min="4883" max="4883" width="14.140625" style="2" customWidth="1"/>
    <col min="4884" max="5120" width="11.42578125" style="2"/>
    <col min="5121" max="5121" width="7" style="2" customWidth="1"/>
    <col min="5122" max="5122" width="23.7109375" style="2" customWidth="1"/>
    <col min="5123" max="5123" width="0" style="2" hidden="1" customWidth="1"/>
    <col min="5124" max="5133" width="7.7109375" style="2" customWidth="1"/>
    <col min="5134" max="5134" width="7.5703125" style="2" customWidth="1"/>
    <col min="5135" max="5135" width="9" style="2" customWidth="1"/>
    <col min="5136" max="5136" width="8.5703125" style="2" customWidth="1"/>
    <col min="5137" max="5137" width="11.42578125" style="2"/>
    <col min="5138" max="5138" width="15.42578125" style="2" bestFit="1" customWidth="1"/>
    <col min="5139" max="5139" width="14.140625" style="2" customWidth="1"/>
    <col min="5140" max="5376" width="11.42578125" style="2"/>
    <col min="5377" max="5377" width="7" style="2" customWidth="1"/>
    <col min="5378" max="5378" width="23.7109375" style="2" customWidth="1"/>
    <col min="5379" max="5379" width="0" style="2" hidden="1" customWidth="1"/>
    <col min="5380" max="5389" width="7.7109375" style="2" customWidth="1"/>
    <col min="5390" max="5390" width="7.5703125" style="2" customWidth="1"/>
    <col min="5391" max="5391" width="9" style="2" customWidth="1"/>
    <col min="5392" max="5392" width="8.5703125" style="2" customWidth="1"/>
    <col min="5393" max="5393" width="11.42578125" style="2"/>
    <col min="5394" max="5394" width="15.42578125" style="2" bestFit="1" customWidth="1"/>
    <col min="5395" max="5395" width="14.140625" style="2" customWidth="1"/>
    <col min="5396" max="5632" width="11.42578125" style="2"/>
    <col min="5633" max="5633" width="7" style="2" customWidth="1"/>
    <col min="5634" max="5634" width="23.7109375" style="2" customWidth="1"/>
    <col min="5635" max="5635" width="0" style="2" hidden="1" customWidth="1"/>
    <col min="5636" max="5645" width="7.7109375" style="2" customWidth="1"/>
    <col min="5646" max="5646" width="7.5703125" style="2" customWidth="1"/>
    <col min="5647" max="5647" width="9" style="2" customWidth="1"/>
    <col min="5648" max="5648" width="8.5703125" style="2" customWidth="1"/>
    <col min="5649" max="5649" width="11.42578125" style="2"/>
    <col min="5650" max="5650" width="15.42578125" style="2" bestFit="1" customWidth="1"/>
    <col min="5651" max="5651" width="14.140625" style="2" customWidth="1"/>
    <col min="5652" max="5888" width="11.42578125" style="2"/>
    <col min="5889" max="5889" width="7" style="2" customWidth="1"/>
    <col min="5890" max="5890" width="23.7109375" style="2" customWidth="1"/>
    <col min="5891" max="5891" width="0" style="2" hidden="1" customWidth="1"/>
    <col min="5892" max="5901" width="7.7109375" style="2" customWidth="1"/>
    <col min="5902" max="5902" width="7.5703125" style="2" customWidth="1"/>
    <col min="5903" max="5903" width="9" style="2" customWidth="1"/>
    <col min="5904" max="5904" width="8.5703125" style="2" customWidth="1"/>
    <col min="5905" max="5905" width="11.42578125" style="2"/>
    <col min="5906" max="5906" width="15.42578125" style="2" bestFit="1" customWidth="1"/>
    <col min="5907" max="5907" width="14.140625" style="2" customWidth="1"/>
    <col min="5908" max="6144" width="11.42578125" style="2"/>
    <col min="6145" max="6145" width="7" style="2" customWidth="1"/>
    <col min="6146" max="6146" width="23.7109375" style="2" customWidth="1"/>
    <col min="6147" max="6147" width="0" style="2" hidden="1" customWidth="1"/>
    <col min="6148" max="6157" width="7.7109375" style="2" customWidth="1"/>
    <col min="6158" max="6158" width="7.5703125" style="2" customWidth="1"/>
    <col min="6159" max="6159" width="9" style="2" customWidth="1"/>
    <col min="6160" max="6160" width="8.5703125" style="2" customWidth="1"/>
    <col min="6161" max="6161" width="11.42578125" style="2"/>
    <col min="6162" max="6162" width="15.42578125" style="2" bestFit="1" customWidth="1"/>
    <col min="6163" max="6163" width="14.140625" style="2" customWidth="1"/>
    <col min="6164" max="6400" width="11.42578125" style="2"/>
    <col min="6401" max="6401" width="7" style="2" customWidth="1"/>
    <col min="6402" max="6402" width="23.7109375" style="2" customWidth="1"/>
    <col min="6403" max="6403" width="0" style="2" hidden="1" customWidth="1"/>
    <col min="6404" max="6413" width="7.7109375" style="2" customWidth="1"/>
    <col min="6414" max="6414" width="7.5703125" style="2" customWidth="1"/>
    <col min="6415" max="6415" width="9" style="2" customWidth="1"/>
    <col min="6416" max="6416" width="8.5703125" style="2" customWidth="1"/>
    <col min="6417" max="6417" width="11.42578125" style="2"/>
    <col min="6418" max="6418" width="15.42578125" style="2" bestFit="1" customWidth="1"/>
    <col min="6419" max="6419" width="14.140625" style="2" customWidth="1"/>
    <col min="6420" max="6656" width="11.42578125" style="2"/>
    <col min="6657" max="6657" width="7" style="2" customWidth="1"/>
    <col min="6658" max="6658" width="23.7109375" style="2" customWidth="1"/>
    <col min="6659" max="6659" width="0" style="2" hidden="1" customWidth="1"/>
    <col min="6660" max="6669" width="7.7109375" style="2" customWidth="1"/>
    <col min="6670" max="6670" width="7.5703125" style="2" customWidth="1"/>
    <col min="6671" max="6671" width="9" style="2" customWidth="1"/>
    <col min="6672" max="6672" width="8.5703125" style="2" customWidth="1"/>
    <col min="6673" max="6673" width="11.42578125" style="2"/>
    <col min="6674" max="6674" width="15.42578125" style="2" bestFit="1" customWidth="1"/>
    <col min="6675" max="6675" width="14.140625" style="2" customWidth="1"/>
    <col min="6676" max="6912" width="11.42578125" style="2"/>
    <col min="6913" max="6913" width="7" style="2" customWidth="1"/>
    <col min="6914" max="6914" width="23.7109375" style="2" customWidth="1"/>
    <col min="6915" max="6915" width="0" style="2" hidden="1" customWidth="1"/>
    <col min="6916" max="6925" width="7.7109375" style="2" customWidth="1"/>
    <col min="6926" max="6926" width="7.5703125" style="2" customWidth="1"/>
    <col min="6927" max="6927" width="9" style="2" customWidth="1"/>
    <col min="6928" max="6928" width="8.5703125" style="2" customWidth="1"/>
    <col min="6929" max="6929" width="11.42578125" style="2"/>
    <col min="6930" max="6930" width="15.42578125" style="2" bestFit="1" customWidth="1"/>
    <col min="6931" max="6931" width="14.140625" style="2" customWidth="1"/>
    <col min="6932" max="7168" width="11.42578125" style="2"/>
    <col min="7169" max="7169" width="7" style="2" customWidth="1"/>
    <col min="7170" max="7170" width="23.7109375" style="2" customWidth="1"/>
    <col min="7171" max="7171" width="0" style="2" hidden="1" customWidth="1"/>
    <col min="7172" max="7181" width="7.7109375" style="2" customWidth="1"/>
    <col min="7182" max="7182" width="7.5703125" style="2" customWidth="1"/>
    <col min="7183" max="7183" width="9" style="2" customWidth="1"/>
    <col min="7184" max="7184" width="8.5703125" style="2" customWidth="1"/>
    <col min="7185" max="7185" width="11.42578125" style="2"/>
    <col min="7186" max="7186" width="15.42578125" style="2" bestFit="1" customWidth="1"/>
    <col min="7187" max="7187" width="14.140625" style="2" customWidth="1"/>
    <col min="7188" max="7424" width="11.42578125" style="2"/>
    <col min="7425" max="7425" width="7" style="2" customWidth="1"/>
    <col min="7426" max="7426" width="23.7109375" style="2" customWidth="1"/>
    <col min="7427" max="7427" width="0" style="2" hidden="1" customWidth="1"/>
    <col min="7428" max="7437" width="7.7109375" style="2" customWidth="1"/>
    <col min="7438" max="7438" width="7.5703125" style="2" customWidth="1"/>
    <col min="7439" max="7439" width="9" style="2" customWidth="1"/>
    <col min="7440" max="7440" width="8.5703125" style="2" customWidth="1"/>
    <col min="7441" max="7441" width="11.42578125" style="2"/>
    <col min="7442" max="7442" width="15.42578125" style="2" bestFit="1" customWidth="1"/>
    <col min="7443" max="7443" width="14.140625" style="2" customWidth="1"/>
    <col min="7444" max="7680" width="11.42578125" style="2"/>
    <col min="7681" max="7681" width="7" style="2" customWidth="1"/>
    <col min="7682" max="7682" width="23.7109375" style="2" customWidth="1"/>
    <col min="7683" max="7683" width="0" style="2" hidden="1" customWidth="1"/>
    <col min="7684" max="7693" width="7.7109375" style="2" customWidth="1"/>
    <col min="7694" max="7694" width="7.5703125" style="2" customWidth="1"/>
    <col min="7695" max="7695" width="9" style="2" customWidth="1"/>
    <col min="7696" max="7696" width="8.5703125" style="2" customWidth="1"/>
    <col min="7697" max="7697" width="11.42578125" style="2"/>
    <col min="7698" max="7698" width="15.42578125" style="2" bestFit="1" customWidth="1"/>
    <col min="7699" max="7699" width="14.140625" style="2" customWidth="1"/>
    <col min="7700" max="7936" width="11.42578125" style="2"/>
    <col min="7937" max="7937" width="7" style="2" customWidth="1"/>
    <col min="7938" max="7938" width="23.7109375" style="2" customWidth="1"/>
    <col min="7939" max="7939" width="0" style="2" hidden="1" customWidth="1"/>
    <col min="7940" max="7949" width="7.7109375" style="2" customWidth="1"/>
    <col min="7950" max="7950" width="7.5703125" style="2" customWidth="1"/>
    <col min="7951" max="7951" width="9" style="2" customWidth="1"/>
    <col min="7952" max="7952" width="8.5703125" style="2" customWidth="1"/>
    <col min="7953" max="7953" width="11.42578125" style="2"/>
    <col min="7954" max="7954" width="15.42578125" style="2" bestFit="1" customWidth="1"/>
    <col min="7955" max="7955" width="14.140625" style="2" customWidth="1"/>
    <col min="7956" max="8192" width="11.42578125" style="2"/>
    <col min="8193" max="8193" width="7" style="2" customWidth="1"/>
    <col min="8194" max="8194" width="23.7109375" style="2" customWidth="1"/>
    <col min="8195" max="8195" width="0" style="2" hidden="1" customWidth="1"/>
    <col min="8196" max="8205" width="7.7109375" style="2" customWidth="1"/>
    <col min="8206" max="8206" width="7.5703125" style="2" customWidth="1"/>
    <col min="8207" max="8207" width="9" style="2" customWidth="1"/>
    <col min="8208" max="8208" width="8.5703125" style="2" customWidth="1"/>
    <col min="8209" max="8209" width="11.42578125" style="2"/>
    <col min="8210" max="8210" width="15.42578125" style="2" bestFit="1" customWidth="1"/>
    <col min="8211" max="8211" width="14.140625" style="2" customWidth="1"/>
    <col min="8212" max="8448" width="11.42578125" style="2"/>
    <col min="8449" max="8449" width="7" style="2" customWidth="1"/>
    <col min="8450" max="8450" width="23.7109375" style="2" customWidth="1"/>
    <col min="8451" max="8451" width="0" style="2" hidden="1" customWidth="1"/>
    <col min="8452" max="8461" width="7.7109375" style="2" customWidth="1"/>
    <col min="8462" max="8462" width="7.5703125" style="2" customWidth="1"/>
    <col min="8463" max="8463" width="9" style="2" customWidth="1"/>
    <col min="8464" max="8464" width="8.5703125" style="2" customWidth="1"/>
    <col min="8465" max="8465" width="11.42578125" style="2"/>
    <col min="8466" max="8466" width="15.42578125" style="2" bestFit="1" customWidth="1"/>
    <col min="8467" max="8467" width="14.140625" style="2" customWidth="1"/>
    <col min="8468" max="8704" width="11.42578125" style="2"/>
    <col min="8705" max="8705" width="7" style="2" customWidth="1"/>
    <col min="8706" max="8706" width="23.7109375" style="2" customWidth="1"/>
    <col min="8707" max="8707" width="0" style="2" hidden="1" customWidth="1"/>
    <col min="8708" max="8717" width="7.7109375" style="2" customWidth="1"/>
    <col min="8718" max="8718" width="7.5703125" style="2" customWidth="1"/>
    <col min="8719" max="8719" width="9" style="2" customWidth="1"/>
    <col min="8720" max="8720" width="8.5703125" style="2" customWidth="1"/>
    <col min="8721" max="8721" width="11.42578125" style="2"/>
    <col min="8722" max="8722" width="15.42578125" style="2" bestFit="1" customWidth="1"/>
    <col min="8723" max="8723" width="14.140625" style="2" customWidth="1"/>
    <col min="8724" max="8960" width="11.42578125" style="2"/>
    <col min="8961" max="8961" width="7" style="2" customWidth="1"/>
    <col min="8962" max="8962" width="23.7109375" style="2" customWidth="1"/>
    <col min="8963" max="8963" width="0" style="2" hidden="1" customWidth="1"/>
    <col min="8964" max="8973" width="7.7109375" style="2" customWidth="1"/>
    <col min="8974" max="8974" width="7.5703125" style="2" customWidth="1"/>
    <col min="8975" max="8975" width="9" style="2" customWidth="1"/>
    <col min="8976" max="8976" width="8.5703125" style="2" customWidth="1"/>
    <col min="8977" max="8977" width="11.42578125" style="2"/>
    <col min="8978" max="8978" width="15.42578125" style="2" bestFit="1" customWidth="1"/>
    <col min="8979" max="8979" width="14.140625" style="2" customWidth="1"/>
    <col min="8980" max="9216" width="11.42578125" style="2"/>
    <col min="9217" max="9217" width="7" style="2" customWidth="1"/>
    <col min="9218" max="9218" width="23.7109375" style="2" customWidth="1"/>
    <col min="9219" max="9219" width="0" style="2" hidden="1" customWidth="1"/>
    <col min="9220" max="9229" width="7.7109375" style="2" customWidth="1"/>
    <col min="9230" max="9230" width="7.5703125" style="2" customWidth="1"/>
    <col min="9231" max="9231" width="9" style="2" customWidth="1"/>
    <col min="9232" max="9232" width="8.5703125" style="2" customWidth="1"/>
    <col min="9233" max="9233" width="11.42578125" style="2"/>
    <col min="9234" max="9234" width="15.42578125" style="2" bestFit="1" customWidth="1"/>
    <col min="9235" max="9235" width="14.140625" style="2" customWidth="1"/>
    <col min="9236" max="9472" width="11.42578125" style="2"/>
    <col min="9473" max="9473" width="7" style="2" customWidth="1"/>
    <col min="9474" max="9474" width="23.7109375" style="2" customWidth="1"/>
    <col min="9475" max="9475" width="0" style="2" hidden="1" customWidth="1"/>
    <col min="9476" max="9485" width="7.7109375" style="2" customWidth="1"/>
    <col min="9486" max="9486" width="7.5703125" style="2" customWidth="1"/>
    <col min="9487" max="9487" width="9" style="2" customWidth="1"/>
    <col min="9488" max="9488" width="8.5703125" style="2" customWidth="1"/>
    <col min="9489" max="9489" width="11.42578125" style="2"/>
    <col min="9490" max="9490" width="15.42578125" style="2" bestFit="1" customWidth="1"/>
    <col min="9491" max="9491" width="14.140625" style="2" customWidth="1"/>
    <col min="9492" max="9728" width="11.42578125" style="2"/>
    <col min="9729" max="9729" width="7" style="2" customWidth="1"/>
    <col min="9730" max="9730" width="23.7109375" style="2" customWidth="1"/>
    <col min="9731" max="9731" width="0" style="2" hidden="1" customWidth="1"/>
    <col min="9732" max="9741" width="7.7109375" style="2" customWidth="1"/>
    <col min="9742" max="9742" width="7.5703125" style="2" customWidth="1"/>
    <col min="9743" max="9743" width="9" style="2" customWidth="1"/>
    <col min="9744" max="9744" width="8.5703125" style="2" customWidth="1"/>
    <col min="9745" max="9745" width="11.42578125" style="2"/>
    <col min="9746" max="9746" width="15.42578125" style="2" bestFit="1" customWidth="1"/>
    <col min="9747" max="9747" width="14.140625" style="2" customWidth="1"/>
    <col min="9748" max="9984" width="11.42578125" style="2"/>
    <col min="9985" max="9985" width="7" style="2" customWidth="1"/>
    <col min="9986" max="9986" width="23.7109375" style="2" customWidth="1"/>
    <col min="9987" max="9987" width="0" style="2" hidden="1" customWidth="1"/>
    <col min="9988" max="9997" width="7.7109375" style="2" customWidth="1"/>
    <col min="9998" max="9998" width="7.5703125" style="2" customWidth="1"/>
    <col min="9999" max="9999" width="9" style="2" customWidth="1"/>
    <col min="10000" max="10000" width="8.5703125" style="2" customWidth="1"/>
    <col min="10001" max="10001" width="11.42578125" style="2"/>
    <col min="10002" max="10002" width="15.42578125" style="2" bestFit="1" customWidth="1"/>
    <col min="10003" max="10003" width="14.140625" style="2" customWidth="1"/>
    <col min="10004" max="10240" width="11.42578125" style="2"/>
    <col min="10241" max="10241" width="7" style="2" customWidth="1"/>
    <col min="10242" max="10242" width="23.7109375" style="2" customWidth="1"/>
    <col min="10243" max="10243" width="0" style="2" hidden="1" customWidth="1"/>
    <col min="10244" max="10253" width="7.7109375" style="2" customWidth="1"/>
    <col min="10254" max="10254" width="7.5703125" style="2" customWidth="1"/>
    <col min="10255" max="10255" width="9" style="2" customWidth="1"/>
    <col min="10256" max="10256" width="8.5703125" style="2" customWidth="1"/>
    <col min="10257" max="10257" width="11.42578125" style="2"/>
    <col min="10258" max="10258" width="15.42578125" style="2" bestFit="1" customWidth="1"/>
    <col min="10259" max="10259" width="14.140625" style="2" customWidth="1"/>
    <col min="10260" max="10496" width="11.42578125" style="2"/>
    <col min="10497" max="10497" width="7" style="2" customWidth="1"/>
    <col min="10498" max="10498" width="23.7109375" style="2" customWidth="1"/>
    <col min="10499" max="10499" width="0" style="2" hidden="1" customWidth="1"/>
    <col min="10500" max="10509" width="7.7109375" style="2" customWidth="1"/>
    <col min="10510" max="10510" width="7.5703125" style="2" customWidth="1"/>
    <col min="10511" max="10511" width="9" style="2" customWidth="1"/>
    <col min="10512" max="10512" width="8.5703125" style="2" customWidth="1"/>
    <col min="10513" max="10513" width="11.42578125" style="2"/>
    <col min="10514" max="10514" width="15.42578125" style="2" bestFit="1" customWidth="1"/>
    <col min="10515" max="10515" width="14.140625" style="2" customWidth="1"/>
    <col min="10516" max="10752" width="11.42578125" style="2"/>
    <col min="10753" max="10753" width="7" style="2" customWidth="1"/>
    <col min="10754" max="10754" width="23.7109375" style="2" customWidth="1"/>
    <col min="10755" max="10755" width="0" style="2" hidden="1" customWidth="1"/>
    <col min="10756" max="10765" width="7.7109375" style="2" customWidth="1"/>
    <col min="10766" max="10766" width="7.5703125" style="2" customWidth="1"/>
    <col min="10767" max="10767" width="9" style="2" customWidth="1"/>
    <col min="10768" max="10768" width="8.5703125" style="2" customWidth="1"/>
    <col min="10769" max="10769" width="11.42578125" style="2"/>
    <col min="10770" max="10770" width="15.42578125" style="2" bestFit="1" customWidth="1"/>
    <col min="10771" max="10771" width="14.140625" style="2" customWidth="1"/>
    <col min="10772" max="11008" width="11.42578125" style="2"/>
    <col min="11009" max="11009" width="7" style="2" customWidth="1"/>
    <col min="11010" max="11010" width="23.7109375" style="2" customWidth="1"/>
    <col min="11011" max="11011" width="0" style="2" hidden="1" customWidth="1"/>
    <col min="11012" max="11021" width="7.7109375" style="2" customWidth="1"/>
    <col min="11022" max="11022" width="7.5703125" style="2" customWidth="1"/>
    <col min="11023" max="11023" width="9" style="2" customWidth="1"/>
    <col min="11024" max="11024" width="8.5703125" style="2" customWidth="1"/>
    <col min="11025" max="11025" width="11.42578125" style="2"/>
    <col min="11026" max="11026" width="15.42578125" style="2" bestFit="1" customWidth="1"/>
    <col min="11027" max="11027" width="14.140625" style="2" customWidth="1"/>
    <col min="11028" max="11264" width="11.42578125" style="2"/>
    <col min="11265" max="11265" width="7" style="2" customWidth="1"/>
    <col min="11266" max="11266" width="23.7109375" style="2" customWidth="1"/>
    <col min="11267" max="11267" width="0" style="2" hidden="1" customWidth="1"/>
    <col min="11268" max="11277" width="7.7109375" style="2" customWidth="1"/>
    <col min="11278" max="11278" width="7.5703125" style="2" customWidth="1"/>
    <col min="11279" max="11279" width="9" style="2" customWidth="1"/>
    <col min="11280" max="11280" width="8.5703125" style="2" customWidth="1"/>
    <col min="11281" max="11281" width="11.42578125" style="2"/>
    <col min="11282" max="11282" width="15.42578125" style="2" bestFit="1" customWidth="1"/>
    <col min="11283" max="11283" width="14.140625" style="2" customWidth="1"/>
    <col min="11284" max="11520" width="11.42578125" style="2"/>
    <col min="11521" max="11521" width="7" style="2" customWidth="1"/>
    <col min="11522" max="11522" width="23.7109375" style="2" customWidth="1"/>
    <col min="11523" max="11523" width="0" style="2" hidden="1" customWidth="1"/>
    <col min="11524" max="11533" width="7.7109375" style="2" customWidth="1"/>
    <col min="11534" max="11534" width="7.5703125" style="2" customWidth="1"/>
    <col min="11535" max="11535" width="9" style="2" customWidth="1"/>
    <col min="11536" max="11536" width="8.5703125" style="2" customWidth="1"/>
    <col min="11537" max="11537" width="11.42578125" style="2"/>
    <col min="11538" max="11538" width="15.42578125" style="2" bestFit="1" customWidth="1"/>
    <col min="11539" max="11539" width="14.140625" style="2" customWidth="1"/>
    <col min="11540" max="11776" width="11.42578125" style="2"/>
    <col min="11777" max="11777" width="7" style="2" customWidth="1"/>
    <col min="11778" max="11778" width="23.7109375" style="2" customWidth="1"/>
    <col min="11779" max="11779" width="0" style="2" hidden="1" customWidth="1"/>
    <col min="11780" max="11789" width="7.7109375" style="2" customWidth="1"/>
    <col min="11790" max="11790" width="7.5703125" style="2" customWidth="1"/>
    <col min="11791" max="11791" width="9" style="2" customWidth="1"/>
    <col min="11792" max="11792" width="8.5703125" style="2" customWidth="1"/>
    <col min="11793" max="11793" width="11.42578125" style="2"/>
    <col min="11794" max="11794" width="15.42578125" style="2" bestFit="1" customWidth="1"/>
    <col min="11795" max="11795" width="14.140625" style="2" customWidth="1"/>
    <col min="11796" max="12032" width="11.42578125" style="2"/>
    <col min="12033" max="12033" width="7" style="2" customWidth="1"/>
    <col min="12034" max="12034" width="23.7109375" style="2" customWidth="1"/>
    <col min="12035" max="12035" width="0" style="2" hidden="1" customWidth="1"/>
    <col min="12036" max="12045" width="7.7109375" style="2" customWidth="1"/>
    <col min="12046" max="12046" width="7.5703125" style="2" customWidth="1"/>
    <col min="12047" max="12047" width="9" style="2" customWidth="1"/>
    <col min="12048" max="12048" width="8.5703125" style="2" customWidth="1"/>
    <col min="12049" max="12049" width="11.42578125" style="2"/>
    <col min="12050" max="12050" width="15.42578125" style="2" bestFit="1" customWidth="1"/>
    <col min="12051" max="12051" width="14.140625" style="2" customWidth="1"/>
    <col min="12052" max="12288" width="11.42578125" style="2"/>
    <col min="12289" max="12289" width="7" style="2" customWidth="1"/>
    <col min="12290" max="12290" width="23.7109375" style="2" customWidth="1"/>
    <col min="12291" max="12291" width="0" style="2" hidden="1" customWidth="1"/>
    <col min="12292" max="12301" width="7.7109375" style="2" customWidth="1"/>
    <col min="12302" max="12302" width="7.5703125" style="2" customWidth="1"/>
    <col min="12303" max="12303" width="9" style="2" customWidth="1"/>
    <col min="12304" max="12304" width="8.5703125" style="2" customWidth="1"/>
    <col min="12305" max="12305" width="11.42578125" style="2"/>
    <col min="12306" max="12306" width="15.42578125" style="2" bestFit="1" customWidth="1"/>
    <col min="12307" max="12307" width="14.140625" style="2" customWidth="1"/>
    <col min="12308" max="12544" width="11.42578125" style="2"/>
    <col min="12545" max="12545" width="7" style="2" customWidth="1"/>
    <col min="12546" max="12546" width="23.7109375" style="2" customWidth="1"/>
    <col min="12547" max="12547" width="0" style="2" hidden="1" customWidth="1"/>
    <col min="12548" max="12557" width="7.7109375" style="2" customWidth="1"/>
    <col min="12558" max="12558" width="7.5703125" style="2" customWidth="1"/>
    <col min="12559" max="12559" width="9" style="2" customWidth="1"/>
    <col min="12560" max="12560" width="8.5703125" style="2" customWidth="1"/>
    <col min="12561" max="12561" width="11.42578125" style="2"/>
    <col min="12562" max="12562" width="15.42578125" style="2" bestFit="1" customWidth="1"/>
    <col min="12563" max="12563" width="14.140625" style="2" customWidth="1"/>
    <col min="12564" max="12800" width="11.42578125" style="2"/>
    <col min="12801" max="12801" width="7" style="2" customWidth="1"/>
    <col min="12802" max="12802" width="23.7109375" style="2" customWidth="1"/>
    <col min="12803" max="12803" width="0" style="2" hidden="1" customWidth="1"/>
    <col min="12804" max="12813" width="7.7109375" style="2" customWidth="1"/>
    <col min="12814" max="12814" width="7.5703125" style="2" customWidth="1"/>
    <col min="12815" max="12815" width="9" style="2" customWidth="1"/>
    <col min="12816" max="12816" width="8.5703125" style="2" customWidth="1"/>
    <col min="12817" max="12817" width="11.42578125" style="2"/>
    <col min="12818" max="12818" width="15.42578125" style="2" bestFit="1" customWidth="1"/>
    <col min="12819" max="12819" width="14.140625" style="2" customWidth="1"/>
    <col min="12820" max="13056" width="11.42578125" style="2"/>
    <col min="13057" max="13057" width="7" style="2" customWidth="1"/>
    <col min="13058" max="13058" width="23.7109375" style="2" customWidth="1"/>
    <col min="13059" max="13059" width="0" style="2" hidden="1" customWidth="1"/>
    <col min="13060" max="13069" width="7.7109375" style="2" customWidth="1"/>
    <col min="13070" max="13070" width="7.5703125" style="2" customWidth="1"/>
    <col min="13071" max="13071" width="9" style="2" customWidth="1"/>
    <col min="13072" max="13072" width="8.5703125" style="2" customWidth="1"/>
    <col min="13073" max="13073" width="11.42578125" style="2"/>
    <col min="13074" max="13074" width="15.42578125" style="2" bestFit="1" customWidth="1"/>
    <col min="13075" max="13075" width="14.140625" style="2" customWidth="1"/>
    <col min="13076" max="13312" width="11.42578125" style="2"/>
    <col min="13313" max="13313" width="7" style="2" customWidth="1"/>
    <col min="13314" max="13314" width="23.7109375" style="2" customWidth="1"/>
    <col min="13315" max="13315" width="0" style="2" hidden="1" customWidth="1"/>
    <col min="13316" max="13325" width="7.7109375" style="2" customWidth="1"/>
    <col min="13326" max="13326" width="7.5703125" style="2" customWidth="1"/>
    <col min="13327" max="13327" width="9" style="2" customWidth="1"/>
    <col min="13328" max="13328" width="8.5703125" style="2" customWidth="1"/>
    <col min="13329" max="13329" width="11.42578125" style="2"/>
    <col min="13330" max="13330" width="15.42578125" style="2" bestFit="1" customWidth="1"/>
    <col min="13331" max="13331" width="14.140625" style="2" customWidth="1"/>
    <col min="13332" max="13568" width="11.42578125" style="2"/>
    <col min="13569" max="13569" width="7" style="2" customWidth="1"/>
    <col min="13570" max="13570" width="23.7109375" style="2" customWidth="1"/>
    <col min="13571" max="13571" width="0" style="2" hidden="1" customWidth="1"/>
    <col min="13572" max="13581" width="7.7109375" style="2" customWidth="1"/>
    <col min="13582" max="13582" width="7.5703125" style="2" customWidth="1"/>
    <col min="13583" max="13583" width="9" style="2" customWidth="1"/>
    <col min="13584" max="13584" width="8.5703125" style="2" customWidth="1"/>
    <col min="13585" max="13585" width="11.42578125" style="2"/>
    <col min="13586" max="13586" width="15.42578125" style="2" bestFit="1" customWidth="1"/>
    <col min="13587" max="13587" width="14.140625" style="2" customWidth="1"/>
    <col min="13588" max="13824" width="11.42578125" style="2"/>
    <col min="13825" max="13825" width="7" style="2" customWidth="1"/>
    <col min="13826" max="13826" width="23.7109375" style="2" customWidth="1"/>
    <col min="13827" max="13827" width="0" style="2" hidden="1" customWidth="1"/>
    <col min="13828" max="13837" width="7.7109375" style="2" customWidth="1"/>
    <col min="13838" max="13838" width="7.5703125" style="2" customWidth="1"/>
    <col min="13839" max="13839" width="9" style="2" customWidth="1"/>
    <col min="13840" max="13840" width="8.5703125" style="2" customWidth="1"/>
    <col min="13841" max="13841" width="11.42578125" style="2"/>
    <col min="13842" max="13842" width="15.42578125" style="2" bestFit="1" customWidth="1"/>
    <col min="13843" max="13843" width="14.140625" style="2" customWidth="1"/>
    <col min="13844" max="14080" width="11.42578125" style="2"/>
    <col min="14081" max="14081" width="7" style="2" customWidth="1"/>
    <col min="14082" max="14082" width="23.7109375" style="2" customWidth="1"/>
    <col min="14083" max="14083" width="0" style="2" hidden="1" customWidth="1"/>
    <col min="14084" max="14093" width="7.7109375" style="2" customWidth="1"/>
    <col min="14094" max="14094" width="7.5703125" style="2" customWidth="1"/>
    <col min="14095" max="14095" width="9" style="2" customWidth="1"/>
    <col min="14096" max="14096" width="8.5703125" style="2" customWidth="1"/>
    <col min="14097" max="14097" width="11.42578125" style="2"/>
    <col min="14098" max="14098" width="15.42578125" style="2" bestFit="1" customWidth="1"/>
    <col min="14099" max="14099" width="14.140625" style="2" customWidth="1"/>
    <col min="14100" max="14336" width="11.42578125" style="2"/>
    <col min="14337" max="14337" width="7" style="2" customWidth="1"/>
    <col min="14338" max="14338" width="23.7109375" style="2" customWidth="1"/>
    <col min="14339" max="14339" width="0" style="2" hidden="1" customWidth="1"/>
    <col min="14340" max="14349" width="7.7109375" style="2" customWidth="1"/>
    <col min="14350" max="14350" width="7.5703125" style="2" customWidth="1"/>
    <col min="14351" max="14351" width="9" style="2" customWidth="1"/>
    <col min="14352" max="14352" width="8.5703125" style="2" customWidth="1"/>
    <col min="14353" max="14353" width="11.42578125" style="2"/>
    <col min="14354" max="14354" width="15.42578125" style="2" bestFit="1" customWidth="1"/>
    <col min="14355" max="14355" width="14.140625" style="2" customWidth="1"/>
    <col min="14356" max="14592" width="11.42578125" style="2"/>
    <col min="14593" max="14593" width="7" style="2" customWidth="1"/>
    <col min="14594" max="14594" width="23.7109375" style="2" customWidth="1"/>
    <col min="14595" max="14595" width="0" style="2" hidden="1" customWidth="1"/>
    <col min="14596" max="14605" width="7.7109375" style="2" customWidth="1"/>
    <col min="14606" max="14606" width="7.5703125" style="2" customWidth="1"/>
    <col min="14607" max="14607" width="9" style="2" customWidth="1"/>
    <col min="14608" max="14608" width="8.5703125" style="2" customWidth="1"/>
    <col min="14609" max="14609" width="11.42578125" style="2"/>
    <col min="14610" max="14610" width="15.42578125" style="2" bestFit="1" customWidth="1"/>
    <col min="14611" max="14611" width="14.140625" style="2" customWidth="1"/>
    <col min="14612" max="14848" width="11.42578125" style="2"/>
    <col min="14849" max="14849" width="7" style="2" customWidth="1"/>
    <col min="14850" max="14850" width="23.7109375" style="2" customWidth="1"/>
    <col min="14851" max="14851" width="0" style="2" hidden="1" customWidth="1"/>
    <col min="14852" max="14861" width="7.7109375" style="2" customWidth="1"/>
    <col min="14862" max="14862" width="7.5703125" style="2" customWidth="1"/>
    <col min="14863" max="14863" width="9" style="2" customWidth="1"/>
    <col min="14864" max="14864" width="8.5703125" style="2" customWidth="1"/>
    <col min="14865" max="14865" width="11.42578125" style="2"/>
    <col min="14866" max="14866" width="15.42578125" style="2" bestFit="1" customWidth="1"/>
    <col min="14867" max="14867" width="14.140625" style="2" customWidth="1"/>
    <col min="14868" max="15104" width="11.42578125" style="2"/>
    <col min="15105" max="15105" width="7" style="2" customWidth="1"/>
    <col min="15106" max="15106" width="23.7109375" style="2" customWidth="1"/>
    <col min="15107" max="15107" width="0" style="2" hidden="1" customWidth="1"/>
    <col min="15108" max="15117" width="7.7109375" style="2" customWidth="1"/>
    <col min="15118" max="15118" width="7.5703125" style="2" customWidth="1"/>
    <col min="15119" max="15119" width="9" style="2" customWidth="1"/>
    <col min="15120" max="15120" width="8.5703125" style="2" customWidth="1"/>
    <col min="15121" max="15121" width="11.42578125" style="2"/>
    <col min="15122" max="15122" width="15.42578125" style="2" bestFit="1" customWidth="1"/>
    <col min="15123" max="15123" width="14.140625" style="2" customWidth="1"/>
    <col min="15124" max="15360" width="11.42578125" style="2"/>
    <col min="15361" max="15361" width="7" style="2" customWidth="1"/>
    <col min="15362" max="15362" width="23.7109375" style="2" customWidth="1"/>
    <col min="15363" max="15363" width="0" style="2" hidden="1" customWidth="1"/>
    <col min="15364" max="15373" width="7.7109375" style="2" customWidth="1"/>
    <col min="15374" max="15374" width="7.5703125" style="2" customWidth="1"/>
    <col min="15375" max="15375" width="9" style="2" customWidth="1"/>
    <col min="15376" max="15376" width="8.5703125" style="2" customWidth="1"/>
    <col min="15377" max="15377" width="11.42578125" style="2"/>
    <col min="15378" max="15378" width="15.42578125" style="2" bestFit="1" customWidth="1"/>
    <col min="15379" max="15379" width="14.140625" style="2" customWidth="1"/>
    <col min="15380" max="15616" width="11.42578125" style="2"/>
    <col min="15617" max="15617" width="7" style="2" customWidth="1"/>
    <col min="15618" max="15618" width="23.7109375" style="2" customWidth="1"/>
    <col min="15619" max="15619" width="0" style="2" hidden="1" customWidth="1"/>
    <col min="15620" max="15629" width="7.7109375" style="2" customWidth="1"/>
    <col min="15630" max="15630" width="7.5703125" style="2" customWidth="1"/>
    <col min="15631" max="15631" width="9" style="2" customWidth="1"/>
    <col min="15632" max="15632" width="8.5703125" style="2" customWidth="1"/>
    <col min="15633" max="15633" width="11.42578125" style="2"/>
    <col min="15634" max="15634" width="15.42578125" style="2" bestFit="1" customWidth="1"/>
    <col min="15635" max="15635" width="14.140625" style="2" customWidth="1"/>
    <col min="15636" max="15872" width="11.42578125" style="2"/>
    <col min="15873" max="15873" width="7" style="2" customWidth="1"/>
    <col min="15874" max="15874" width="23.7109375" style="2" customWidth="1"/>
    <col min="15875" max="15875" width="0" style="2" hidden="1" customWidth="1"/>
    <col min="15876" max="15885" width="7.7109375" style="2" customWidth="1"/>
    <col min="15886" max="15886" width="7.5703125" style="2" customWidth="1"/>
    <col min="15887" max="15887" width="9" style="2" customWidth="1"/>
    <col min="15888" max="15888" width="8.5703125" style="2" customWidth="1"/>
    <col min="15889" max="15889" width="11.42578125" style="2"/>
    <col min="15890" max="15890" width="15.42578125" style="2" bestFit="1" customWidth="1"/>
    <col min="15891" max="15891" width="14.140625" style="2" customWidth="1"/>
    <col min="15892" max="16128" width="11.42578125" style="2"/>
    <col min="16129" max="16129" width="7" style="2" customWidth="1"/>
    <col min="16130" max="16130" width="23.7109375" style="2" customWidth="1"/>
    <col min="16131" max="16131" width="0" style="2" hidden="1" customWidth="1"/>
    <col min="16132" max="16141" width="7.7109375" style="2" customWidth="1"/>
    <col min="16142" max="16142" width="7.5703125" style="2" customWidth="1"/>
    <col min="16143" max="16143" width="9" style="2" customWidth="1"/>
    <col min="16144" max="16144" width="8.5703125" style="2" customWidth="1"/>
    <col min="16145" max="16145" width="11.42578125" style="2"/>
    <col min="16146" max="16146" width="15.42578125" style="2" bestFit="1" customWidth="1"/>
    <col min="16147" max="16147" width="14.140625" style="2" customWidth="1"/>
    <col min="16148" max="16384" width="11.42578125" style="2"/>
  </cols>
  <sheetData>
    <row r="1" spans="1:19" ht="12.75" customHeight="1" x14ac:dyDescent="0.2"/>
    <row r="2" spans="1:19" ht="18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 ht="15" customHeight="1" x14ac:dyDescent="0.2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 ht="1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9" x14ac:dyDescent="0.2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 x14ac:dyDescent="0.2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9" ht="15.7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s="3" customFormat="1" ht="12.75" customHeight="1" x14ac:dyDescent="0.2">
      <c r="A8" s="41" t="s">
        <v>18</v>
      </c>
      <c r="B8" s="42" t="s">
        <v>19</v>
      </c>
      <c r="C8" s="40" t="s">
        <v>20</v>
      </c>
      <c r="D8" s="40" t="s">
        <v>2</v>
      </c>
      <c r="E8" s="40" t="s">
        <v>3</v>
      </c>
      <c r="F8" s="40" t="s">
        <v>4</v>
      </c>
      <c r="G8" s="40" t="s">
        <v>5</v>
      </c>
      <c r="H8" s="40" t="s">
        <v>6</v>
      </c>
      <c r="I8" s="40" t="s">
        <v>7</v>
      </c>
      <c r="J8" s="40" t="s">
        <v>8</v>
      </c>
      <c r="K8" s="40" t="s">
        <v>9</v>
      </c>
      <c r="L8" s="40" t="s">
        <v>10</v>
      </c>
      <c r="M8" s="40" t="s">
        <v>11</v>
      </c>
      <c r="N8" s="40" t="s">
        <v>12</v>
      </c>
      <c r="O8" s="40" t="s">
        <v>21</v>
      </c>
    </row>
    <row r="9" spans="1:19" s="3" customFormat="1" ht="11.25" customHeight="1" x14ac:dyDescent="0.25">
      <c r="A9" s="41"/>
      <c r="B9" s="4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"/>
      <c r="Q9" s="5">
        <v>15348159.380000001</v>
      </c>
      <c r="R9" s="6"/>
      <c r="S9" s="7"/>
    </row>
    <row r="10" spans="1:19" s="3" customFormat="1" ht="24.95" customHeight="1" x14ac:dyDescent="0.25">
      <c r="A10" s="8">
        <v>1000</v>
      </c>
      <c r="B10" s="9" t="s">
        <v>13</v>
      </c>
      <c r="C10" s="10">
        <v>873662.34</v>
      </c>
      <c r="D10" s="10">
        <f>839390.524+338498.48</f>
        <v>1177889.004</v>
      </c>
      <c r="E10" s="10">
        <f>839390.52+338498.49</f>
        <v>1177889.01</v>
      </c>
      <c r="F10" s="10">
        <v>839390.52</v>
      </c>
      <c r="G10" s="10">
        <v>839390.52</v>
      </c>
      <c r="H10" s="10">
        <v>839390.52</v>
      </c>
      <c r="I10" s="10">
        <f>839390.52+328768.29</f>
        <v>1168158.81</v>
      </c>
      <c r="J10" s="10">
        <v>839390.52</v>
      </c>
      <c r="K10" s="10">
        <v>839390.52</v>
      </c>
      <c r="L10" s="10">
        <v>839390.52</v>
      </c>
      <c r="M10" s="10">
        <v>839390.52</v>
      </c>
      <c r="N10" s="10">
        <f>839390.52+328768.29+1409006.97+422803.62-661.84</f>
        <v>2999307.5600000005</v>
      </c>
      <c r="O10" s="11">
        <f>SUM(C10:N10)</f>
        <v>13272640.364</v>
      </c>
      <c r="P10" s="4"/>
      <c r="Q10" s="5">
        <f>O14</f>
        <v>15348159.384</v>
      </c>
      <c r="R10" s="7"/>
      <c r="S10" s="6"/>
    </row>
    <row r="11" spans="1:19" s="12" customFormat="1" ht="24.95" customHeight="1" x14ac:dyDescent="0.25">
      <c r="A11" s="8">
        <v>2000</v>
      </c>
      <c r="B11" s="9" t="s">
        <v>0</v>
      </c>
      <c r="C11" s="10">
        <f>41848.25+10000</f>
        <v>51848.25</v>
      </c>
      <c r="D11" s="10">
        <v>42120.97</v>
      </c>
      <c r="E11" s="10">
        <v>42120.97</v>
      </c>
      <c r="F11" s="10">
        <v>42120.97</v>
      </c>
      <c r="G11" s="10">
        <v>42120.97</v>
      </c>
      <c r="H11" s="10">
        <v>42120.97</v>
      </c>
      <c r="I11" s="10">
        <v>42120.97</v>
      </c>
      <c r="J11" s="10">
        <v>42120.97</v>
      </c>
      <c r="K11" s="10">
        <v>42120.97</v>
      </c>
      <c r="L11" s="10">
        <v>42120.97</v>
      </c>
      <c r="M11" s="10">
        <v>42120.97</v>
      </c>
      <c r="N11" s="10">
        <f>42120.96+0.11</f>
        <v>42121.07</v>
      </c>
      <c r="O11" s="11">
        <f>SUM(C11:N11)</f>
        <v>515179.01999999984</v>
      </c>
      <c r="Q11" s="13">
        <f>Q9-Q10</f>
        <v>-3.9999987930059433E-3</v>
      </c>
      <c r="R11" s="7"/>
      <c r="S11" s="6"/>
    </row>
    <row r="12" spans="1:19" ht="24.95" customHeight="1" x14ac:dyDescent="0.25">
      <c r="A12" s="8">
        <v>3000</v>
      </c>
      <c r="B12" s="9" t="s">
        <v>1</v>
      </c>
      <c r="C12" s="10">
        <f>89218.33+120000+12000</f>
        <v>221218.33000000002</v>
      </c>
      <c r="D12" s="10">
        <f>88945.6+10500+1000</f>
        <v>100445.6</v>
      </c>
      <c r="E12" s="10">
        <v>88945.600000000006</v>
      </c>
      <c r="F12" s="10">
        <f>G12+1000+34000</f>
        <v>123945.60000000001</v>
      </c>
      <c r="G12" s="10">
        <v>88945.600000000006</v>
      </c>
      <c r="H12" s="10">
        <f>88945.6+1000</f>
        <v>89945.600000000006</v>
      </c>
      <c r="I12" s="10">
        <v>88945.600000000006</v>
      </c>
      <c r="J12" s="10">
        <f>88945.6+1000</f>
        <v>89945.600000000006</v>
      </c>
      <c r="K12" s="10">
        <v>88945.600000000006</v>
      </c>
      <c r="L12" s="10">
        <f>88945.6+1000</f>
        <v>89945.600000000006</v>
      </c>
      <c r="M12" s="10">
        <v>88945.600000000006</v>
      </c>
      <c r="N12" s="10">
        <f>88945.67+1000</f>
        <v>89945.67</v>
      </c>
      <c r="O12" s="11">
        <f>SUM(C12:N12)</f>
        <v>1250120</v>
      </c>
      <c r="P12" s="4"/>
      <c r="Q12" s="14"/>
      <c r="R12" s="6"/>
      <c r="S12" s="7"/>
    </row>
    <row r="13" spans="1:19" ht="24.95" customHeight="1" x14ac:dyDescent="0.25">
      <c r="A13" s="8">
        <v>5000</v>
      </c>
      <c r="B13" s="15" t="s">
        <v>14</v>
      </c>
      <c r="C13" s="10">
        <v>100000</v>
      </c>
      <c r="D13" s="10">
        <v>55000</v>
      </c>
      <c r="E13" s="10">
        <v>125220</v>
      </c>
      <c r="F13" s="10"/>
      <c r="G13" s="10"/>
      <c r="H13" s="10"/>
      <c r="I13" s="10"/>
      <c r="J13" s="10"/>
      <c r="K13" s="10">
        <v>30000</v>
      </c>
      <c r="L13" s="10"/>
      <c r="M13" s="10"/>
      <c r="N13" s="10"/>
      <c r="O13" s="11">
        <f>SUM(C13:N13)</f>
        <v>310220</v>
      </c>
      <c r="P13" s="4"/>
      <c r="Q13" s="14"/>
      <c r="R13" s="6"/>
      <c r="S13" s="7"/>
    </row>
    <row r="14" spans="1:19" ht="17.25" customHeight="1" x14ac:dyDescent="0.2">
      <c r="A14" s="36" t="s">
        <v>22</v>
      </c>
      <c r="B14" s="37"/>
      <c r="C14" s="11">
        <f t="shared" ref="C14:N14" si="0">SUM(C10:C13)</f>
        <v>1246728.92</v>
      </c>
      <c r="D14" s="11">
        <f t="shared" si="0"/>
        <v>1375455.574</v>
      </c>
      <c r="E14" s="11">
        <f t="shared" si="0"/>
        <v>1434175.58</v>
      </c>
      <c r="F14" s="11">
        <f t="shared" si="0"/>
        <v>1005457.09</v>
      </c>
      <c r="G14" s="11">
        <f t="shared" si="0"/>
        <v>970457.09</v>
      </c>
      <c r="H14" s="11">
        <f t="shared" si="0"/>
        <v>971457.09</v>
      </c>
      <c r="I14" s="11">
        <f t="shared" si="0"/>
        <v>1299225.3800000001</v>
      </c>
      <c r="J14" s="11">
        <f t="shared" si="0"/>
        <v>971457.09</v>
      </c>
      <c r="K14" s="11">
        <f t="shared" si="0"/>
        <v>1000457.09</v>
      </c>
      <c r="L14" s="11">
        <f t="shared" si="0"/>
        <v>971457.09</v>
      </c>
      <c r="M14" s="11">
        <f t="shared" si="0"/>
        <v>970457.09</v>
      </c>
      <c r="N14" s="11">
        <f t="shared" si="0"/>
        <v>3131374.3000000003</v>
      </c>
      <c r="O14" s="11">
        <f>SUM(C14:N14)</f>
        <v>15348159.384</v>
      </c>
      <c r="P14" s="16"/>
      <c r="Q14" s="3"/>
      <c r="R14" s="3"/>
    </row>
    <row r="15" spans="1:19" x14ac:dyDescent="0.2">
      <c r="N15" s="3"/>
      <c r="O15" s="17"/>
      <c r="P15" s="16"/>
      <c r="Q15" s="3"/>
      <c r="R15" s="3"/>
    </row>
    <row r="16" spans="1:19" x14ac:dyDescent="0.2">
      <c r="B16" s="2" t="s">
        <v>23</v>
      </c>
      <c r="D16" s="18"/>
      <c r="G16" s="19"/>
      <c r="J16" s="20"/>
      <c r="O16" s="3"/>
      <c r="P16" s="17"/>
      <c r="Q16" s="4"/>
      <c r="R16" s="21"/>
      <c r="S16" s="3"/>
    </row>
    <row r="17" spans="1:19" ht="21" customHeight="1" x14ac:dyDescent="0.2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3"/>
      <c r="R17" s="3"/>
      <c r="S17" s="3"/>
    </row>
    <row r="18" spans="1:19" ht="21" customHeight="1" x14ac:dyDescent="0.2">
      <c r="B18" s="24"/>
      <c r="C18" s="25"/>
      <c r="D18" s="21"/>
      <c r="E18" s="21"/>
      <c r="F18" s="21"/>
      <c r="G18" s="21"/>
      <c r="H18" s="21"/>
      <c r="I18" s="21"/>
      <c r="J18" s="18"/>
      <c r="K18" s="21"/>
      <c r="L18" s="21"/>
      <c r="M18" s="21"/>
      <c r="N18" s="21"/>
      <c r="O18" s="21"/>
      <c r="P18" s="1"/>
    </row>
    <row r="19" spans="1:19" x14ac:dyDescent="0.2">
      <c r="A19" s="38"/>
      <c r="B19" s="38"/>
      <c r="C19" s="32"/>
      <c r="D19" s="26"/>
      <c r="E19" s="26"/>
      <c r="F19" s="39"/>
      <c r="G19" s="39"/>
      <c r="H19" s="39"/>
      <c r="I19" s="39"/>
      <c r="J19" s="39"/>
      <c r="K19" s="26"/>
      <c r="L19" s="26"/>
      <c r="M19" s="39"/>
      <c r="N19" s="39"/>
      <c r="O19" s="39"/>
      <c r="P19" s="39"/>
    </row>
    <row r="20" spans="1:19" x14ac:dyDescent="0.2">
      <c r="A20" s="33" t="s">
        <v>25</v>
      </c>
      <c r="B20" s="33"/>
      <c r="C20" s="27"/>
      <c r="D20" s="27"/>
      <c r="E20" s="27"/>
      <c r="F20" s="34" t="s">
        <v>24</v>
      </c>
      <c r="G20" s="34"/>
      <c r="H20" s="34"/>
      <c r="I20" s="34"/>
      <c r="J20" s="34"/>
      <c r="K20" s="28"/>
      <c r="L20" s="27"/>
      <c r="M20" s="35" t="s">
        <v>26</v>
      </c>
      <c r="N20" s="35"/>
      <c r="O20" s="35"/>
      <c r="P20" s="35"/>
    </row>
    <row r="21" spans="1:19" x14ac:dyDescent="0.2">
      <c r="A21" s="33" t="s">
        <v>27</v>
      </c>
      <c r="B21" s="33"/>
      <c r="C21" s="27"/>
      <c r="D21" s="27"/>
      <c r="E21" s="27"/>
      <c r="F21" s="33" t="s">
        <v>29</v>
      </c>
      <c r="G21" s="33"/>
      <c r="H21" s="33"/>
      <c r="I21" s="33"/>
      <c r="J21" s="33"/>
      <c r="K21" s="27"/>
      <c r="L21" s="27"/>
      <c r="M21" s="33" t="s">
        <v>27</v>
      </c>
      <c r="N21" s="33"/>
      <c r="O21" s="33"/>
      <c r="P21" s="33"/>
    </row>
    <row r="22" spans="1:19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9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9" ht="13.5" x14ac:dyDescent="0.25">
      <c r="B24" s="21"/>
      <c r="C24" s="21"/>
      <c r="D24" s="21"/>
      <c r="E24" s="30"/>
      <c r="F24" s="21"/>
      <c r="G24" s="21"/>
      <c r="H24" s="21"/>
      <c r="I24" s="21"/>
      <c r="J24" s="18"/>
      <c r="K24" s="21"/>
      <c r="L24" s="21"/>
      <c r="M24" s="21"/>
      <c r="N24" s="21"/>
      <c r="O24" s="21"/>
    </row>
    <row r="25" spans="1:19" x14ac:dyDescent="0.2">
      <c r="B25" s="21"/>
      <c r="C25" s="21"/>
      <c r="D25" s="21"/>
      <c r="E25" s="21"/>
      <c r="F25" s="21"/>
      <c r="G25" s="21"/>
      <c r="H25" s="21"/>
      <c r="I25" s="21"/>
      <c r="J25" s="18"/>
      <c r="K25" s="21"/>
      <c r="L25" s="21"/>
      <c r="M25" s="21"/>
      <c r="N25" s="21"/>
      <c r="O25" s="21"/>
    </row>
    <row r="26" spans="1:19" s="1" customFormat="1" x14ac:dyDescent="0.2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"/>
    </row>
    <row r="27" spans="1:19" x14ac:dyDescent="0.2"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30">
    <mergeCell ref="M8:M9"/>
    <mergeCell ref="N8:N9"/>
    <mergeCell ref="O8:O9"/>
    <mergeCell ref="A2:P2"/>
    <mergeCell ref="A3:P3"/>
    <mergeCell ref="A5:P5"/>
    <mergeCell ref="A6:P6"/>
    <mergeCell ref="A7:P7"/>
    <mergeCell ref="A14:B14"/>
    <mergeCell ref="A19:B19"/>
    <mergeCell ref="F19:J19"/>
    <mergeCell ref="M19:P1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20:B20"/>
    <mergeCell ref="F20:J20"/>
    <mergeCell ref="M20:P20"/>
    <mergeCell ref="A21:B21"/>
    <mergeCell ref="F21:J21"/>
    <mergeCell ref="M21:P21"/>
  </mergeCells>
  <printOptions horizontalCentered="1" verticalCentered="1"/>
  <pageMargins left="0.39370078740157483" right="0.39370078740157483" top="0.19685039370078741" bottom="0.98425196850393704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2021-04-16T20:03:07Z</cp:lastPrinted>
  <dcterms:created xsi:type="dcterms:W3CDTF">2020-11-25T19:32:24Z</dcterms:created>
  <dcterms:modified xsi:type="dcterms:W3CDTF">2021-04-26T18:30:00Z</dcterms:modified>
</cp:coreProperties>
</file>