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gresos" sheetId="1" r:id="rId1"/>
  </sheets>
  <definedNames>
    <definedName name="_xlnm.Print_Area" localSheetId="0">Egresos!$A$1:$P$1579</definedName>
  </definedNames>
  <calcPr calcId="145621"/>
</workbook>
</file>

<file path=xl/calcChain.xml><?xml version="1.0" encoding="utf-8"?>
<calcChain xmlns="http://schemas.openxmlformats.org/spreadsheetml/2006/main">
  <c r="D16" i="1" l="1"/>
  <c r="D14" i="1"/>
  <c r="M953" i="1"/>
  <c r="L953" i="1"/>
  <c r="K953" i="1"/>
  <c r="J953" i="1"/>
  <c r="I953" i="1"/>
  <c r="H953" i="1"/>
  <c r="G953" i="1"/>
  <c r="F953" i="1"/>
  <c r="E953" i="1"/>
  <c r="D953" i="1"/>
  <c r="G843" i="1"/>
  <c r="F843" i="1"/>
  <c r="E843" i="1"/>
  <c r="D843" i="1"/>
  <c r="E821" i="1"/>
  <c r="L813" i="1"/>
  <c r="K813" i="1"/>
  <c r="J813" i="1"/>
  <c r="I813" i="1"/>
  <c r="H813" i="1"/>
  <c r="G813" i="1"/>
  <c r="F813" i="1"/>
  <c r="E813" i="1"/>
  <c r="D813" i="1"/>
  <c r="M812" i="1"/>
  <c r="L812" i="1"/>
  <c r="K812" i="1"/>
  <c r="J812" i="1"/>
  <c r="I812" i="1"/>
  <c r="H812" i="1"/>
  <c r="G812" i="1"/>
  <c r="F812" i="1"/>
  <c r="E812" i="1"/>
  <c r="D812" i="1"/>
  <c r="D537" i="1"/>
  <c r="D536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F416" i="1"/>
  <c r="F412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J353" i="1"/>
  <c r="D320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E271" i="1"/>
  <c r="H270" i="1"/>
  <c r="G270" i="1"/>
  <c r="F270" i="1"/>
  <c r="E270" i="1"/>
  <c r="D270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I205" i="1"/>
  <c r="H205" i="1"/>
  <c r="G205" i="1"/>
  <c r="F205" i="1"/>
  <c r="E205" i="1"/>
  <c r="P154" i="1"/>
  <c r="O154" i="1"/>
  <c r="O120" i="1" s="1"/>
  <c r="N154" i="1"/>
  <c r="M154" i="1"/>
  <c r="L154" i="1"/>
  <c r="K154" i="1"/>
  <c r="J154" i="1"/>
  <c r="I154" i="1"/>
  <c r="H154" i="1"/>
  <c r="G154" i="1"/>
  <c r="G120" i="1" s="1"/>
  <c r="F154" i="1"/>
  <c r="E154" i="1"/>
  <c r="D154" i="1"/>
  <c r="P121" i="1"/>
  <c r="P120" i="1" s="1"/>
  <c r="O121" i="1"/>
  <c r="N121" i="1"/>
  <c r="M121" i="1"/>
  <c r="L121" i="1"/>
  <c r="L120" i="1" s="1"/>
  <c r="K121" i="1"/>
  <c r="J121" i="1"/>
  <c r="J120" i="1" s="1"/>
  <c r="I121" i="1"/>
  <c r="H121" i="1"/>
  <c r="H120" i="1" s="1"/>
  <c r="G121" i="1"/>
  <c r="F121" i="1"/>
  <c r="F120" i="1" s="1"/>
  <c r="E121" i="1"/>
  <c r="D121" i="1"/>
  <c r="K120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24" i="1"/>
  <c r="O24" i="1"/>
  <c r="O8" i="1" s="1"/>
  <c r="N24" i="1"/>
  <c r="M24" i="1"/>
  <c r="L24" i="1"/>
  <c r="K24" i="1"/>
  <c r="K8" i="1" s="1"/>
  <c r="J24" i="1"/>
  <c r="I24" i="1"/>
  <c r="H24" i="1"/>
  <c r="G24" i="1"/>
  <c r="G8" i="1" s="1"/>
  <c r="F24" i="1"/>
  <c r="E24" i="1"/>
  <c r="D24" i="1"/>
  <c r="P9" i="1"/>
  <c r="O9" i="1"/>
  <c r="N9" i="1"/>
  <c r="M9" i="1"/>
  <c r="L9" i="1"/>
  <c r="K9" i="1"/>
  <c r="J9" i="1"/>
  <c r="I9" i="1"/>
  <c r="H9" i="1"/>
  <c r="G9" i="1"/>
  <c r="F9" i="1"/>
  <c r="E9" i="1"/>
  <c r="D9" i="1"/>
  <c r="M8" i="1"/>
  <c r="I8" i="1"/>
  <c r="E8" i="1"/>
  <c r="D353" i="1" l="1"/>
  <c r="F353" i="1"/>
  <c r="H353" i="1"/>
  <c r="L353" i="1"/>
  <c r="N353" i="1"/>
  <c r="P353" i="1"/>
  <c r="E120" i="1"/>
  <c r="I120" i="1"/>
  <c r="M120" i="1"/>
  <c r="N120" i="1"/>
  <c r="D8" i="1"/>
  <c r="F8" i="1"/>
  <c r="H8" i="1"/>
  <c r="J8" i="1"/>
  <c r="L8" i="1"/>
  <c r="N8" i="1"/>
  <c r="D120" i="1"/>
  <c r="P102" i="1"/>
  <c r="E353" i="1"/>
  <c r="E6" i="1" s="1"/>
  <c r="G353" i="1"/>
  <c r="G6" i="1" s="1"/>
  <c r="I353" i="1"/>
  <c r="K353" i="1"/>
  <c r="K6" i="1" s="1"/>
  <c r="M353" i="1"/>
  <c r="M6" i="1" s="1"/>
  <c r="O353" i="1"/>
  <c r="O6" i="1" s="1"/>
  <c r="D1578" i="1"/>
  <c r="I6" i="1" l="1"/>
  <c r="I1578" i="1"/>
  <c r="K1578" i="1"/>
  <c r="O1578" i="1"/>
  <c r="G1578" i="1"/>
  <c r="M1578" i="1"/>
  <c r="E1578" i="1"/>
  <c r="N1578" i="1"/>
  <c r="N6" i="1"/>
  <c r="J1578" i="1"/>
  <c r="J6" i="1"/>
  <c r="F1578" i="1"/>
  <c r="F6" i="1"/>
  <c r="L1578" i="1"/>
  <c r="L6" i="1"/>
  <c r="H1578" i="1"/>
  <c r="H6" i="1"/>
  <c r="D6" i="1"/>
  <c r="P8" i="1"/>
  <c r="P6" i="1" s="1"/>
  <c r="P1578" i="1" l="1"/>
</calcChain>
</file>

<file path=xl/sharedStrings.xml><?xml version="1.0" encoding="utf-8"?>
<sst xmlns="http://schemas.openxmlformats.org/spreadsheetml/2006/main" count="2283" uniqueCount="2137">
  <si>
    <t>INSTITUTO DE TRANSPARENCIA, ACCESO A LA INFORMACIÓN Y PROTECCIÓN DE DATOS PERSONALES DEL ESTADO DE GUERRERO</t>
  </si>
  <si>
    <t/>
  </si>
  <si>
    <t>febrero</t>
  </si>
  <si>
    <t>abril</t>
  </si>
  <si>
    <t>mayo</t>
  </si>
  <si>
    <t>agosto</t>
  </si>
  <si>
    <t>septiembre</t>
  </si>
  <si>
    <t>octubre</t>
  </si>
  <si>
    <t>noviembre</t>
  </si>
  <si>
    <t>10000</t>
  </si>
  <si>
    <t>SERVICIOS PERSONALES</t>
  </si>
  <si>
    <t>11000</t>
  </si>
  <si>
    <t>REMUNERACIONES AL PERSONAL DE CARACTER PERMANENTE</t>
  </si>
  <si>
    <t>11100</t>
  </si>
  <si>
    <t xml:space="preserve">  DIETAS</t>
  </si>
  <si>
    <t>11101</t>
  </si>
  <si>
    <t>11200</t>
  </si>
  <si>
    <t xml:space="preserve">  HABERES</t>
  </si>
  <si>
    <t>11201</t>
  </si>
  <si>
    <t>11300</t>
  </si>
  <si>
    <t xml:space="preserve">  SUELDOS BASE AL PERSONAL PERMANENTE</t>
  </si>
  <si>
    <t>11301</t>
  </si>
  <si>
    <t xml:space="preserve">  SUELDOS AL PERSONAL DE BASE</t>
  </si>
  <si>
    <t>11302</t>
  </si>
  <si>
    <t xml:space="preserve">  SUELDOS AL PERSONAL DE CONFIANZA</t>
  </si>
  <si>
    <t>11303</t>
  </si>
  <si>
    <t xml:space="preserve">  SUELDOS AL PERSONAL DOCENTE</t>
  </si>
  <si>
    <t>11304</t>
  </si>
  <si>
    <t xml:space="preserve">  NIVELACIONES SALARIALES</t>
  </si>
  <si>
    <t>11305</t>
  </si>
  <si>
    <t xml:space="preserve">  REZONIFICACIÓN</t>
  </si>
  <si>
    <t>11306</t>
  </si>
  <si>
    <t xml:space="preserve">  AJUSTE DE CALENDARIO</t>
  </si>
  <si>
    <t>11307</t>
  </si>
  <si>
    <t xml:space="preserve">  CARRERA MAGISTERIAL</t>
  </si>
  <si>
    <t>11400</t>
  </si>
  <si>
    <t xml:space="preserve">  REMUNERACIONES POR ADSCRIPCIÓN LABORAL EN EL EXTRANJERO</t>
  </si>
  <si>
    <t>11401</t>
  </si>
  <si>
    <t xml:space="preserve">  RETRIBUCIONES POR ADSCRIPCIÓN EN EL EXTRANJERO</t>
  </si>
  <si>
    <t>12000</t>
  </si>
  <si>
    <t>REMUNERACIONES AL PERSONAL DE CARACTER TRANSITORIO</t>
  </si>
  <si>
    <t>12100</t>
  </si>
  <si>
    <t xml:space="preserve">  HONORARIOS ASIMILABLES A SALARIOS</t>
  </si>
  <si>
    <t>12101</t>
  </si>
  <si>
    <t xml:space="preserve">  CONTRATOS POR HONORARIOS ASIMILABLES A SALARIOS</t>
  </si>
  <si>
    <t>12200</t>
  </si>
  <si>
    <t xml:space="preserve">  SUELDOS BASE AL PERSONAL EVENTUAL</t>
  </si>
  <si>
    <t>12201</t>
  </si>
  <si>
    <t xml:space="preserve">  SUELDOS AL PERSONAL EVENTUAL</t>
  </si>
  <si>
    <t>12202</t>
  </si>
  <si>
    <t xml:space="preserve">  SUELDOS AL PERSONAL INTERINO</t>
  </si>
  <si>
    <t>12203</t>
  </si>
  <si>
    <t xml:space="preserve">  SUELDOS AL PERSONAL TRANSITORIO</t>
  </si>
  <si>
    <t>12204</t>
  </si>
  <si>
    <t xml:space="preserve">  SUELDOS AL PERSONAL DE LISTA DE RAYA</t>
  </si>
  <si>
    <t>12205</t>
  </si>
  <si>
    <t>12206</t>
  </si>
  <si>
    <t>12207</t>
  </si>
  <si>
    <t>12300</t>
  </si>
  <si>
    <t xml:space="preserve">  RETRIBUCIONES POR SERVICIOS DE CARÁCTER SOCIAL</t>
  </si>
  <si>
    <t>12301</t>
  </si>
  <si>
    <t xml:space="preserve">  RETRIBUCIONES A PRESTADORES DE SERVICIO SOCIAL</t>
  </si>
  <si>
    <t>12400</t>
  </si>
  <si>
    <t xml:space="preserve">  RETRIBUCIÓN A LOS REPRESENTANTES DE LOS TRABAJADORES Y DE LOS PATRONES EN LA JUNTA DE CONCILIACIÓN Y ARBITRAJE</t>
  </si>
  <si>
    <t>12401</t>
  </si>
  <si>
    <t xml:space="preserve">  RETRIBUCIÓN A LOS REPRESENTANTES DE LOS TRABAJADORES Y DE LOS PATRONES EN LAS JUNTAS DE CONCILIACIÓN Y ARBITRAJE</t>
  </si>
  <si>
    <t>13000</t>
  </si>
  <si>
    <t>REMUNERACIONES ADICIONALES Y ESPECIALES</t>
  </si>
  <si>
    <t>13100</t>
  </si>
  <si>
    <t xml:space="preserve">  PRIMAS POR AÑOS DE SERVICIOS EFECTIVOS PRESTADOS</t>
  </si>
  <si>
    <t>13101</t>
  </si>
  <si>
    <t xml:space="preserve">  PRIMAS POR AÑOS DE SERVICIOS PRESTADOS</t>
  </si>
  <si>
    <t>13200</t>
  </si>
  <si>
    <t xml:space="preserve">  PRIMAS DE VACACIONES, DOMINICAL Y GRATIFICACIÓN DE FIN DE AÑO</t>
  </si>
  <si>
    <t>13201</t>
  </si>
  <si>
    <t xml:space="preserve">  PRIMAS DE VACACIONES</t>
  </si>
  <si>
    <t>13202</t>
  </si>
  <si>
    <t xml:space="preserve">  PRIMA DOMINICAL</t>
  </si>
  <si>
    <t>13203</t>
  </si>
  <si>
    <t xml:space="preserve">  GRATIFICACIÓN DE FIN DE AÑO</t>
  </si>
  <si>
    <t>13204</t>
  </si>
  <si>
    <t xml:space="preserve">  DÍAS DINÁMICOS</t>
  </si>
  <si>
    <t>13205</t>
  </si>
  <si>
    <t xml:space="preserve">  COMPENSACIÓN DE FIN DE AÑO</t>
  </si>
  <si>
    <t>13300</t>
  </si>
  <si>
    <t xml:space="preserve">  HORAS EXTRAORDINARIAS</t>
  </si>
  <si>
    <t>13301</t>
  </si>
  <si>
    <t xml:space="preserve">  REMUNERACIONES POR HORAS EXTRAORDINARIAS</t>
  </si>
  <si>
    <t>13400</t>
  </si>
  <si>
    <t xml:space="preserve">  COMPENSACIONES</t>
  </si>
  <si>
    <t>13401</t>
  </si>
  <si>
    <t xml:space="preserve">  COMPENSACIONES ORDINARIAS</t>
  </si>
  <si>
    <t>13402</t>
  </si>
  <si>
    <t xml:space="preserve">  COMPENSACIONES EXTRAORDINARIAS</t>
  </si>
  <si>
    <t>13403</t>
  </si>
  <si>
    <t xml:space="preserve">  COMPENSACIONES POR SERVICIOS EVENTUALES</t>
  </si>
  <si>
    <t>13404</t>
  </si>
  <si>
    <t xml:space="preserve">  COMPENSACIONES POR SERVICIOS ESPECIALES</t>
  </si>
  <si>
    <t>13405</t>
  </si>
  <si>
    <t xml:space="preserve">  COMPENSACIONES A MÉDICOS RESIDENTES</t>
  </si>
  <si>
    <t>13406</t>
  </si>
  <si>
    <t xml:space="preserve">  COMPENSACIONES AL PERSONAL POR PARTICIPACIÓN EN LOS GASTOS DE EJECUCIÓN</t>
  </si>
  <si>
    <t>13500</t>
  </si>
  <si>
    <t xml:space="preserve">  SOBREHABERES</t>
  </si>
  <si>
    <t>13501</t>
  </si>
  <si>
    <t>13600</t>
  </si>
  <si>
    <t xml:space="preserve">  ASIGNACIONES DE TÉCNICO, DE MANDO, POR COMISIÓN, DE VUELO Y DE TÉCNICO ESPECIAL</t>
  </si>
  <si>
    <t>13601</t>
  </si>
  <si>
    <t>13700</t>
  </si>
  <si>
    <t xml:space="preserve">  HONORARIOS ESPECIALES</t>
  </si>
  <si>
    <t>13701</t>
  </si>
  <si>
    <t>13800</t>
  </si>
  <si>
    <t xml:space="preserve">  PARTICIPACIONES POR VIGILANCIA EN EL CUMPLIMIENTO DE LAS LEYES Y CUSTODIA DE VALORES</t>
  </si>
  <si>
    <t>13801</t>
  </si>
  <si>
    <t>14000</t>
  </si>
  <si>
    <t>SEGURIDAD SOCIAL</t>
  </si>
  <si>
    <t>14100</t>
  </si>
  <si>
    <t xml:space="preserve">  APORTACIONES DE SEGURIDAD SOCIAL</t>
  </si>
  <si>
    <t>14101</t>
  </si>
  <si>
    <t xml:space="preserve">  APORTACIONES AL ISSSTE</t>
  </si>
  <si>
    <t>14102</t>
  </si>
  <si>
    <t xml:space="preserve">  APORTACIONES AL IMSS</t>
  </si>
  <si>
    <t>14103</t>
  </si>
  <si>
    <t xml:space="preserve">  APORTACIONES DE SEGURIDAD SOCIAL CON INSTITUCIONES PRIVADAS</t>
  </si>
  <si>
    <t>14104</t>
  </si>
  <si>
    <t xml:space="preserve">  APORTACIONES AL FONDO DE PENSIONES</t>
  </si>
  <si>
    <t>14105</t>
  </si>
  <si>
    <t xml:space="preserve">  APORTACIONES AL SEGURO DE CESANTÍA EN EDAD AVANZADA Y VEJEZ</t>
  </si>
  <si>
    <t>14200</t>
  </si>
  <si>
    <t xml:space="preserve">  APORTACIONES A FONDOS DE VIVIENDA</t>
  </si>
  <si>
    <t>14201</t>
  </si>
  <si>
    <t xml:space="preserve">  APORTACIONES AL FOVISSSTE</t>
  </si>
  <si>
    <t>14202</t>
  </si>
  <si>
    <t xml:space="preserve">  APORTACIONES AL INFONAVIT</t>
  </si>
  <si>
    <t>14300</t>
  </si>
  <si>
    <t xml:space="preserve">  APORTACIONES AL SISTEMA PARA EL RETIRO</t>
  </si>
  <si>
    <t>14301</t>
  </si>
  <si>
    <t xml:space="preserve">  APORTACIONES AL SAR</t>
  </si>
  <si>
    <t>14302</t>
  </si>
  <si>
    <t xml:space="preserve">  DEPÓSITOS PARA EL AHORRO SOLIDARIO</t>
  </si>
  <si>
    <t>14400</t>
  </si>
  <si>
    <t xml:space="preserve">  APORTACIONES PARA SEGUROS</t>
  </si>
  <si>
    <t>14401</t>
  </si>
  <si>
    <t xml:space="preserve">  SEGURO DE VIDA</t>
  </si>
  <si>
    <t>14402</t>
  </si>
  <si>
    <t xml:space="preserve">  SEGURO DE GASTOS MÉDICOS</t>
  </si>
  <si>
    <t>14403</t>
  </si>
  <si>
    <t xml:space="preserve">  SEGUROS DE RESPONSABILIDAD CIVIL</t>
  </si>
  <si>
    <t>14404</t>
  </si>
  <si>
    <t xml:space="preserve">  SEGUROS DE ASISTENCIA LEGAL</t>
  </si>
  <si>
    <t>15000</t>
  </si>
  <si>
    <t>OTRAS PRESTACIONES SOCIALES Y ECONOMICAS</t>
  </si>
  <si>
    <t>15100</t>
  </si>
  <si>
    <t xml:space="preserve">  CUOTAS PARA EL FONDO DE AHORRO Y FONDO DE TRABAJO</t>
  </si>
  <si>
    <t>15101</t>
  </si>
  <si>
    <t>15200</t>
  </si>
  <si>
    <t xml:space="preserve">  INDEMNIZACIONES</t>
  </si>
  <si>
    <t>15201</t>
  </si>
  <si>
    <t xml:space="preserve">  INDEMNIZACIONES POR ACCIDENTES EN EL TRABAJO</t>
  </si>
  <si>
    <t>15202</t>
  </si>
  <si>
    <t xml:space="preserve">  PAGO DE LIQUIDACIONES</t>
  </si>
  <si>
    <t>15300</t>
  </si>
  <si>
    <t xml:space="preserve">  PRESTACIONES Y HABERES DE RETIRO</t>
  </si>
  <si>
    <t>15301</t>
  </si>
  <si>
    <t>15400</t>
  </si>
  <si>
    <t xml:space="preserve">  PRESTACIONES CONTRACTUALES</t>
  </si>
  <si>
    <t>15401</t>
  </si>
  <si>
    <t xml:space="preserve">  PRESTACIONES AL PERSONAL DE BASE</t>
  </si>
  <si>
    <t>15402</t>
  </si>
  <si>
    <t xml:space="preserve">  PRESTACIONES AL PERSONAL DE CONFIANZA</t>
  </si>
  <si>
    <t>15403</t>
  </si>
  <si>
    <t xml:space="preserve">  PRESTACIONES AL PERSONAL DOCENTE</t>
  </si>
  <si>
    <t>15404</t>
  </si>
  <si>
    <t xml:space="preserve">  PRESTACIONES COMPLEMENTARIAS PERSONAL DE BASE</t>
  </si>
  <si>
    <t>15405</t>
  </si>
  <si>
    <t xml:space="preserve">  PRESTACIONES COMPLEMENTARIAS PERSONAL DE CONFIANZA</t>
  </si>
  <si>
    <t>15406</t>
  </si>
  <si>
    <t xml:space="preserve">  PRESTACIONES COMPLEMENTARIAS PERSONAL DOCENTE</t>
  </si>
  <si>
    <t>15500</t>
  </si>
  <si>
    <t xml:space="preserve">  APOYOS A LA CAPACITACIÓN DE LOS SERVIDORES PÚBLICOS</t>
  </si>
  <si>
    <t>15501</t>
  </si>
  <si>
    <t>15900</t>
  </si>
  <si>
    <t xml:space="preserve">  OTRAS PRESTACIONES SOCIALES Y ECONÓMICAS</t>
  </si>
  <si>
    <t>15901</t>
  </si>
  <si>
    <t xml:space="preserve">  OTRAS PRESTACIONES SOCIALES Y ECONOMICAS</t>
  </si>
  <si>
    <t>16000</t>
  </si>
  <si>
    <t>PREVISIONES</t>
  </si>
  <si>
    <t>16100</t>
  </si>
  <si>
    <t xml:space="preserve">  PREVISIONES DE CARÁCTER LABORAL, ECONÓMICA Y DE SEGURIDAD SOCIAL</t>
  </si>
  <si>
    <t>16101</t>
  </si>
  <si>
    <t xml:space="preserve">  PREVISIONES DE INCREMENTO AL PERSONAL DE BASE</t>
  </si>
  <si>
    <t>16102</t>
  </si>
  <si>
    <t xml:space="preserve">  PREVISIONES DE INCREMENTO AL PERSONAL DE CONFIANZA</t>
  </si>
  <si>
    <t>16103</t>
  </si>
  <si>
    <t xml:space="preserve">  PREVISIONES DE INCREMENTO AL PERSONAL DOCENTE</t>
  </si>
  <si>
    <t>16104</t>
  </si>
  <si>
    <t xml:space="preserve">  PREVISIONES PARA CREACIÓN DE PLAZAS</t>
  </si>
  <si>
    <t>17000</t>
  </si>
  <si>
    <t>PAGO DE ESTIMULOS A SERVIDORES PUBLICOS</t>
  </si>
  <si>
    <t>17100</t>
  </si>
  <si>
    <t xml:space="preserve">  ESTÍMULOS</t>
  </si>
  <si>
    <t>17101</t>
  </si>
  <si>
    <t xml:space="preserve">  ESTÍMULOS ORDINARIOS</t>
  </si>
  <si>
    <t>17102</t>
  </si>
  <si>
    <t xml:space="preserve">  ESTÍMULOS POR ANTIGÜEDAD</t>
  </si>
  <si>
    <t>17103</t>
  </si>
  <si>
    <t xml:space="preserve">  BONO POR TÉRMINO DE ADMINISTRACIÓN</t>
  </si>
  <si>
    <t>17104</t>
  </si>
  <si>
    <t xml:space="preserve">  OTROS ESTÍMULOS CONTRACTUALES</t>
  </si>
  <si>
    <t>17105</t>
  </si>
  <si>
    <t xml:space="preserve">  MEDALLAS MAGISTERIO</t>
  </si>
  <si>
    <t>17106</t>
  </si>
  <si>
    <t xml:space="preserve">  ESTÍMULO A BOMBEROS</t>
  </si>
  <si>
    <t>17107</t>
  </si>
  <si>
    <t xml:space="preserve">  ESTÍMULOS AL PERSONAL DE SEGURIDAD PÚBLICA</t>
  </si>
  <si>
    <t>17200</t>
  </si>
  <si>
    <t xml:space="preserve">  RECOMPENSAS</t>
  </si>
  <si>
    <t>17201</t>
  </si>
  <si>
    <t>20000</t>
  </si>
  <si>
    <t>MATERIALES Y SUMINISTROS</t>
  </si>
  <si>
    <t>21000</t>
  </si>
  <si>
    <t>MATERIALES DE ADMINISTRACION, EMISION DE DOCUMENTOS Y ARTICULOS OFICIALES</t>
  </si>
  <si>
    <t>21100</t>
  </si>
  <si>
    <t xml:space="preserve">  MATERIALES, ÚTILES Y EQUIPOS MENORES DE OFICINA</t>
  </si>
  <si>
    <t>21101</t>
  </si>
  <si>
    <t xml:space="preserve">  MATERIALES PARA SERVICIO EN GENERAL</t>
  </si>
  <si>
    <t>21102</t>
  </si>
  <si>
    <t xml:space="preserve">  ARTÍCULOS Y MATERIAL DE OFICINA</t>
  </si>
  <si>
    <t>21103</t>
  </si>
  <si>
    <t xml:space="preserve">  MATERIALES DE FERRETERÍA PARA OFICINAS</t>
  </si>
  <si>
    <t>21104</t>
  </si>
  <si>
    <t xml:space="preserve">  MATERIAL PARA MANTENIMIENTO DE LA OFICINA</t>
  </si>
  <si>
    <t>21105</t>
  </si>
  <si>
    <t xml:space="preserve">  MATERIAL DE PINTURA Y DIBUJO PARA USO EN OFICINAS</t>
  </si>
  <si>
    <t>21106</t>
  </si>
  <si>
    <t xml:space="preserve">  PRODUCTOS DE PAPEL Y HULE PARA USO EN OFICINAS</t>
  </si>
  <si>
    <t>21107</t>
  </si>
  <si>
    <t xml:space="preserve">  PIGMENTOS O COLORANTES PARA USO EN OFICINAS</t>
  </si>
  <si>
    <t>21200</t>
  </si>
  <si>
    <t xml:space="preserve">  MATERIALES Y ÚTILES DE IMPRESIÓN Y REPRODUCCIÓN</t>
  </si>
  <si>
    <t>21201</t>
  </si>
  <si>
    <t xml:space="preserve">  MATERIALES PARA IMPRESIÓN Y REPRODUCCIÓN</t>
  </si>
  <si>
    <t>21202</t>
  </si>
  <si>
    <t xml:space="preserve">  MATERIAL PARA USO FOTOGRÁFICO Y CINEMATOGRÁFICO</t>
  </si>
  <si>
    <t>21203</t>
  </si>
  <si>
    <t xml:space="preserve">  MATERIAL DE PINTURA Y DIBUJO PARA USO EN IMPRESIÓN Y REPRODUCCIÓN</t>
  </si>
  <si>
    <t>21204</t>
  </si>
  <si>
    <t xml:space="preserve">  PRODUCTOS DE PAPEL Y HULE PARA USO EN IMPRESIÓN Y REPRODUCCIÓN</t>
  </si>
  <si>
    <t>21205</t>
  </si>
  <si>
    <t xml:space="preserve">  ARTÍCULOS DIDÁCTICOS</t>
  </si>
  <si>
    <t>21300</t>
  </si>
  <si>
    <t xml:space="preserve">  MATERIAL ESTADÍSTICO Y GEOGRÁFICO</t>
  </si>
  <si>
    <t>21301</t>
  </si>
  <si>
    <t xml:space="preserve">  ARTÍCULOS PARA USO ESTADÍSTICO Y GEOGRÁFICO</t>
  </si>
  <si>
    <t>21400</t>
  </si>
  <si>
    <t xml:space="preserve">  MATERIALES, ÚTILES Y EQUIPOS MENORES DE TECNOLOGÍAS DE LA INFORMACIÓN Y COMUNICACIONES</t>
  </si>
  <si>
    <t>21401</t>
  </si>
  <si>
    <t xml:space="preserve">  SUMINISTROS INFORMÁTICOS</t>
  </si>
  <si>
    <t>21500</t>
  </si>
  <si>
    <t xml:space="preserve">  MATERIAL IMPRESO E INFORMACIÓN DIGITAL</t>
  </si>
  <si>
    <t>21501</t>
  </si>
  <si>
    <t xml:space="preserve">  ARTÍCULOS DIVERSOS DE CARÁCTER COMERCIAL</t>
  </si>
  <si>
    <t>21502</t>
  </si>
  <si>
    <t xml:space="preserve">  ARTÍCULOS PARA SERVICIOS GENERALES</t>
  </si>
  <si>
    <t>21503</t>
  </si>
  <si>
    <t xml:space="preserve">  MATERIAL DE COMUNICACIÓN</t>
  </si>
  <si>
    <t>21504</t>
  </si>
  <si>
    <t xml:space="preserve">  PRODUCTOS IMPRESOS EN PAPEL</t>
  </si>
  <si>
    <t>21600</t>
  </si>
  <si>
    <t xml:space="preserve">  MATERIAL DE LIMPIEZA</t>
  </si>
  <si>
    <t>21601</t>
  </si>
  <si>
    <t xml:space="preserve">  MATERIALES Y ARTÍCULOS DE LIMPIEZA</t>
  </si>
  <si>
    <t>21602</t>
  </si>
  <si>
    <t xml:space="preserve">  PRODUCTOS DE PAPEL PARA LIMPIEZA</t>
  </si>
  <si>
    <t>21603</t>
  </si>
  <si>
    <t xml:space="preserve">  PRODUCTOS TEXTILES PARA LIMPIEZA</t>
  </si>
  <si>
    <t>21700</t>
  </si>
  <si>
    <t xml:space="preserve">  MATERIALES Y ÚTILES DE ENSEÑANZA</t>
  </si>
  <si>
    <t>21701</t>
  </si>
  <si>
    <t xml:space="preserve">  MATERIALES PARA ENSEÑANZA</t>
  </si>
  <si>
    <t>21800</t>
  </si>
  <si>
    <t xml:space="preserve">  MATERIALES PARA EL REGISTRO E IDENTIFICACIÓN DE BIENES Y PERSONAS</t>
  </si>
  <si>
    <t>21801</t>
  </si>
  <si>
    <t xml:space="preserve">  ELABORACIÓN DE PLACAS Y CALCOMANÍAS</t>
  </si>
  <si>
    <t>21802</t>
  </si>
  <si>
    <t xml:space="preserve">  MATERIAL DE FOTOCREDENCIALIZACIÓN</t>
  </si>
  <si>
    <t>22000</t>
  </si>
  <si>
    <t>ALIMENTOS Y UTENSILIOS</t>
  </si>
  <si>
    <t>22100</t>
  </si>
  <si>
    <t xml:space="preserve">  PRODUCTOS ALIMENTICIOS PARA PERSONAS</t>
  </si>
  <si>
    <t>22101</t>
  </si>
  <si>
    <t xml:space="preserve">  ANIMALES PARA ABASTO</t>
  </si>
  <si>
    <t>22102</t>
  </si>
  <si>
    <t xml:space="preserve">  CARNE FRESCA</t>
  </si>
  <si>
    <t>22103</t>
  </si>
  <si>
    <t xml:space="preserve">  PESCADOS Y MARISCOS</t>
  </si>
  <si>
    <t>22104</t>
  </si>
  <si>
    <t xml:space="preserve">  PRODUCTOS AGRÍCOLAS PARA ALIMENTACIÓN DE PERSONAS</t>
  </si>
  <si>
    <t>22105</t>
  </si>
  <si>
    <t xml:space="preserve">  PRODUCTOS DIVERSOS PARA ALIMENTACIÓN DE PERSONAS</t>
  </si>
  <si>
    <t>22106</t>
  </si>
  <si>
    <t xml:space="preserve">  PRODUCTOS DE ANIMALES INDUSTRIALIZABLES</t>
  </si>
  <si>
    <t>22200</t>
  </si>
  <si>
    <t xml:space="preserve">  PRODUCTOS ALIMENTICIOS PARA ANIMALES</t>
  </si>
  <si>
    <t>22201</t>
  </si>
  <si>
    <t xml:space="preserve">  CARNE EN CANAL</t>
  </si>
  <si>
    <t>22202</t>
  </si>
  <si>
    <t xml:space="preserve">  GANADO EN PIE</t>
  </si>
  <si>
    <t>22203</t>
  </si>
  <si>
    <t xml:space="preserve">  PRODUCTOS AGRÍCOLAS PARA ALIMENTACIÓN DE ANIMALES</t>
  </si>
  <si>
    <t>22204</t>
  </si>
  <si>
    <t xml:space="preserve">  PRODUCTOS DIVERSOS PARA ALIMENTACIÓN DE ANIMALES</t>
  </si>
  <si>
    <t>22300</t>
  </si>
  <si>
    <t xml:space="preserve">  UTENSILIOS PARA EL SERVICIO DE ALIMENTACIÓN</t>
  </si>
  <si>
    <t>22301</t>
  </si>
  <si>
    <t xml:space="preserve">  UTENSILIOS DIVERSOS DE CARÁCTER COMERCIAL</t>
  </si>
  <si>
    <t>22302</t>
  </si>
  <si>
    <t xml:space="preserve">  ARTÍCULOS PARA EL SERVICIO DE ALIMENTACIÓN</t>
  </si>
  <si>
    <t>22303</t>
  </si>
  <si>
    <t xml:space="preserve">  MATERIAL DE FERRETERÍA PARA SERVICIO DE ALIMENTACIÓN</t>
  </si>
  <si>
    <t>23000</t>
  </si>
  <si>
    <t>MATERIAS PRIMAS Y MATERIALES DE PRODUCCION Y COMERCIALIZACION</t>
  </si>
  <si>
    <t>23100</t>
  </si>
  <si>
    <t xml:space="preserve">  PRODUCTOS ALIMENTICIOS, AGROPECUARIOS Y FORESTALES ADQUIRIDOS COMO MATERIA PRIMA</t>
  </si>
  <si>
    <t>23101</t>
  </si>
  <si>
    <t xml:space="preserve">  PRODUCTOS AGRÍCOLAS ADQUIRIDOS COMO MATERIA PRIMA</t>
  </si>
  <si>
    <t>23102</t>
  </si>
  <si>
    <t xml:space="preserve">  PRODUCTOS FORESTALES ADQUIRIDOS COMO MATERIA PRIMA</t>
  </si>
  <si>
    <t>23200</t>
  </si>
  <si>
    <t xml:space="preserve">  INSUMOS TEXTILES ADQUIRIDOS COMO MATERIA PRIMA</t>
  </si>
  <si>
    <t>23201</t>
  </si>
  <si>
    <t xml:space="preserve">  PRODUCTOS AGRÍCOLAS DE CARÁCTER TEXTIL ADQUIRIDOS COMO MATERIA PRIMA</t>
  </si>
  <si>
    <t>23202</t>
  </si>
  <si>
    <t xml:space="preserve">  PRODUCTOS DE ANIMALES INDUSTRIALIZABLES ADQUIRIDOS COMO MATERIA PRIMA</t>
  </si>
  <si>
    <t>23203</t>
  </si>
  <si>
    <t xml:space="preserve">  PRODUCTOS TEXTILES ADQUIRIDOS COMO MATERIA PRIMA</t>
  </si>
  <si>
    <t>23204</t>
  </si>
  <si>
    <t xml:space="preserve">  SUBSTANCIAS Y PRODUCTOS QUÍMICOS ADQUIRIDOS COMO MATERIA PRIMA</t>
  </si>
  <si>
    <t>23300</t>
  </si>
  <si>
    <t xml:space="preserve">  PRODUCTOS DE PAPEL, CARTÓN E IMPRESOS ADQUIRIDOS COMO MATERIA PRIMA</t>
  </si>
  <si>
    <t>23301</t>
  </si>
  <si>
    <t xml:space="preserve">  PRODUCTOS DE PAPEL Y DE HULE ADQUIRIDOS COMO MATERIA PRIMA</t>
  </si>
  <si>
    <t>23302</t>
  </si>
  <si>
    <t>23400</t>
  </si>
  <si>
    <t xml:space="preserve">  COMBUSTIBLES, LUBRICANTES, ADITIVOS, CARBÓN Y SUS DERIVADOS ADQUIRIDOS COMO MATERIA PRIMA</t>
  </si>
  <si>
    <t>23401</t>
  </si>
  <si>
    <t xml:space="preserve">  PRODUCTOS FORESTALES DE CARÁCTER COMBUSTIBLE ADQUIRIDOS COMO MATERIA PRIMA</t>
  </si>
  <si>
    <t>23500</t>
  </si>
  <si>
    <t xml:space="preserve">  PRODUCTOS QUÍMICOS, FARMACÉUTICOS Y DE LABORATORIO ADQUIRIDOS COMO MATERIA PRIMA</t>
  </si>
  <si>
    <t>23501</t>
  </si>
  <si>
    <t xml:space="preserve">  PRODUCTOS QUÍMICOS ADQUIRIDOS COMO MATERIA PRIMA PARA USO QUIRÚRGICO Y DE LABORATORIO</t>
  </si>
  <si>
    <t>23600</t>
  </si>
  <si>
    <t xml:space="preserve">  PRODUCTOS METÁLICOS Y A BASE DE MINERALES NO METÁLICOS ADQUIRIDOS COMO MATERIA PRIMA</t>
  </si>
  <si>
    <t>23601</t>
  </si>
  <si>
    <t xml:space="preserve">  ARTÍCULOS PARA SERVICIOS GENERALES ADQUIRIDOS COMO MATERIA PRIMA</t>
  </si>
  <si>
    <t>23700</t>
  </si>
  <si>
    <t xml:space="preserve">  PRODUCTOS DE CUERO, PIEL, PLÁSTICO Y HULE ADQUIRIDOS COMO MATERIA PRIMA</t>
  </si>
  <si>
    <t>23701</t>
  </si>
  <si>
    <t xml:space="preserve">  PRODUCTOS PARA SERVICIOS GENERALES ADQUIRIDOS COMO MATERIA PRIMA</t>
  </si>
  <si>
    <t>23702</t>
  </si>
  <si>
    <t xml:space="preserve">  MATERIAL QUIRÚRGICO Y DE LABORATORIO ADQUIRIDO COMO MATERIA PRIMA</t>
  </si>
  <si>
    <t>23703</t>
  </si>
  <si>
    <t xml:space="preserve">  PRODUCTOS DE CUERO Y PIEL DE ANIMALES INDUSTRIALIZABLES ADQUIRIDOS COMO MATERIA PRIMA</t>
  </si>
  <si>
    <t>23704</t>
  </si>
  <si>
    <t xml:space="preserve">  PRODUCTOS DE HULE ADQUIRIDOS COMO MATERIA PRIMA</t>
  </si>
  <si>
    <t>23705</t>
  </si>
  <si>
    <t xml:space="preserve">  PRODUCTOS DE PLÁSTICO Y POLIETILENO ADQUIRIDOS COMO MATERIA PRIMA</t>
  </si>
  <si>
    <t>23800</t>
  </si>
  <si>
    <t xml:space="preserve">  MERCANCÍAS ADQUIRIDAS PARA SU COMERCIALIZACIÓN</t>
  </si>
  <si>
    <t>23801</t>
  </si>
  <si>
    <t xml:space="preserve">  PRODUCTOS ALIMENTICIOS ADQUIRIDOS PARA COMERCIALIZACIÓN</t>
  </si>
  <si>
    <t>23802</t>
  </si>
  <si>
    <t xml:space="preserve">  PRODUCTOS DE PAPEL Y DE HULE ADQUIRIDOS PARA COMERCIALIZACIÓN</t>
  </si>
  <si>
    <t>23803</t>
  </si>
  <si>
    <t xml:space="preserve">  PRODUCTOS DE PLÁSTICO ADQUIRIDOS PARA COMERCIALIZACIÓN</t>
  </si>
  <si>
    <t>23900</t>
  </si>
  <si>
    <t xml:space="preserve">  OTROS PRODUCTOS ADQUIRIDOS COMO MATERIA PRIMA</t>
  </si>
  <si>
    <t>23901</t>
  </si>
  <si>
    <t xml:space="preserve">  OTROS ARTÍCULOS DE CARÁCTER COMERCIAL ADQUIRIDOS COMO MATERIA PRIMA</t>
  </si>
  <si>
    <t>23902</t>
  </si>
  <si>
    <t xml:space="preserve">  OTROS ARTÍCULOS PARA SERVICIOS GENERALES ADQUIRIDOS COMO MATERIA PRIMA</t>
  </si>
  <si>
    <t>23903</t>
  </si>
  <si>
    <t xml:space="preserve">  MINERALES ADQUIRIDOS COMO MATERIA PRIMA</t>
  </si>
  <si>
    <t>23904</t>
  </si>
  <si>
    <t xml:space="preserve">  OTROS PRODUCTOS DE ANIMALES INDUSTRIALIZABLES ADQUIRIDOS COMO MATERIA PRIMA</t>
  </si>
  <si>
    <t>23905</t>
  </si>
  <si>
    <t xml:space="preserve">  OTROS PRODUCTOS FORESTALES ADQUIRIDOS COMO MATERIA PRIMA</t>
  </si>
  <si>
    <t>24000</t>
  </si>
  <si>
    <t>MATERIALES Y ARTICULOS DE CONSTRUCCION Y DE REPARACION</t>
  </si>
  <si>
    <t>24100</t>
  </si>
  <si>
    <t xml:space="preserve">  PRODUCTOS MINERALES NO METÁLICOS</t>
  </si>
  <si>
    <t>24101</t>
  </si>
  <si>
    <t xml:space="preserve">  MATERIAL DE FERRETERÍA PARA CONSTRUCCIÓN Y REPARACIÓN</t>
  </si>
  <si>
    <t>24102</t>
  </si>
  <si>
    <t xml:space="preserve">  MINERALES PARA CONSTRUCCIÓN Y REPARACIÓN</t>
  </si>
  <si>
    <t>24103</t>
  </si>
  <si>
    <t xml:space="preserve">  PRODUCTOS MINERALES PARA CONSTRUCCIÓN Y REPARACIÓN</t>
  </si>
  <si>
    <t>24200</t>
  </si>
  <si>
    <t xml:space="preserve">  CEMENTO Y PRODUCTOS DE CONCRETO</t>
  </si>
  <si>
    <t>24201</t>
  </si>
  <si>
    <t>24300</t>
  </si>
  <si>
    <t xml:space="preserve">  CAL, YESO Y PRODUCTOS DE YESO</t>
  </si>
  <si>
    <t>24301</t>
  </si>
  <si>
    <t>24400</t>
  </si>
  <si>
    <t xml:space="preserve">  MADERA Y PRODUCTOS DE MADERA</t>
  </si>
  <si>
    <t>24401</t>
  </si>
  <si>
    <t>24402</t>
  </si>
  <si>
    <t xml:space="preserve">  PRODUCTOS FORESTALES PARA LA CONSTRUCCIÓN</t>
  </si>
  <si>
    <t>24500</t>
  </si>
  <si>
    <t xml:space="preserve">  VIDRIO Y PRODUCTOS DE VIDRIO</t>
  </si>
  <si>
    <t>24501</t>
  </si>
  <si>
    <t xml:space="preserve">  ARTÍCULOS Y MATERIAL DE OFICINA EN VIDRIO</t>
  </si>
  <si>
    <t>24502</t>
  </si>
  <si>
    <t xml:space="preserve">  MATERIALES DE FERRETERÍA EN VIDRIO</t>
  </si>
  <si>
    <t>24503</t>
  </si>
  <si>
    <t xml:space="preserve">  PRODUCTOS DE VIDRIO Y CRISTAL</t>
  </si>
  <si>
    <t>24600</t>
  </si>
  <si>
    <t xml:space="preserve">  MATERIAL ELÉCTRICO Y ELECTRÓNICO</t>
  </si>
  <si>
    <t>24601</t>
  </si>
  <si>
    <t xml:space="preserve">  ACCESORIOS Y MATERIAL ELÉCTRICO</t>
  </si>
  <si>
    <t>24602</t>
  </si>
  <si>
    <t xml:space="preserve">  MATERIAL ELÉCTRICO PARA COMUNICACIÓN</t>
  </si>
  <si>
    <t>24603</t>
  </si>
  <si>
    <t xml:space="preserve">  MATERIAL DE FERRETERÍA ELÉCTRICO</t>
  </si>
  <si>
    <t>24700</t>
  </si>
  <si>
    <t xml:space="preserve">  ARTÍCULOS METÁLICOS PARA LA CONSTRUCCIÓN</t>
  </si>
  <si>
    <t>24701</t>
  </si>
  <si>
    <t xml:space="preserve">  ACCESORIOS Y MATERIAL ELÉCTRICO PARA LA CONSTRUCCIÓN</t>
  </si>
  <si>
    <t>24702</t>
  </si>
  <si>
    <t xml:space="preserve">  MATERIAL DE FERRETERÍA PARA LA CONSTRUCCIÓN</t>
  </si>
  <si>
    <t>24703</t>
  </si>
  <si>
    <t xml:space="preserve">  PRODUCTOS MINERALES PARA LA CONSTRUCCIÓN</t>
  </si>
  <si>
    <t>24704</t>
  </si>
  <si>
    <t xml:space="preserve">  REFACCIONES Y ESTRUCTURAS PARA LA CONSTRUCCIÓN</t>
  </si>
  <si>
    <t>24800</t>
  </si>
  <si>
    <t xml:space="preserve">  MATERIALES COMPLEMENTARIOS</t>
  </si>
  <si>
    <t>24801</t>
  </si>
  <si>
    <t xml:space="preserve">  ARTÍCULOS COMPLEMENTARIOS PARA SERVICIOS GENERALES</t>
  </si>
  <si>
    <t>24802</t>
  </si>
  <si>
    <t xml:space="preserve">  MATERIALES COMPLEMENTARIOS DE FERRETERÍA</t>
  </si>
  <si>
    <t>24803</t>
  </si>
  <si>
    <t xml:space="preserve">  PRODUCTOS COMPLEMENTARIOS DE PAPEL Y DE HULE</t>
  </si>
  <si>
    <t>24804</t>
  </si>
  <si>
    <t xml:space="preserve">  PRODUCTOS COMPLEMENTARIOS DE ORIGEN FORESTAL</t>
  </si>
  <si>
    <t>24805</t>
  </si>
  <si>
    <t xml:space="preserve">  PRODUCTOS COMPLEMENTARIOS DE ORIGEN MINERAL</t>
  </si>
  <si>
    <t>24806</t>
  </si>
  <si>
    <t xml:space="preserve">  PRODUCTOS TEXTILES COMPLEMENTARIOS</t>
  </si>
  <si>
    <t>24807</t>
  </si>
  <si>
    <t xml:space="preserve">  PRODUCTOS DE PLÁSTICO, PVC Y SIMILARES PARA LA CONSTRUCCIÓN</t>
  </si>
  <si>
    <t>24900</t>
  </si>
  <si>
    <t xml:space="preserve">  OTROS MATERIALES Y ARTÍCULOS DE CONSTRUCCIÓN Y REPARACIÓN</t>
  </si>
  <si>
    <t>24901</t>
  </si>
  <si>
    <t xml:space="preserve">  OTROS MATERIALES DE FERRETERÍA PARA CONSTRUCCIÓN Y REPARACIÓN</t>
  </si>
  <si>
    <t>24902</t>
  </si>
  <si>
    <t xml:space="preserve">  OTROS MATERIALES DE MANTENIMIENTO Y SEGURIDAD PARA CONSTRUCCIÓN Y REPARACIÓN</t>
  </si>
  <si>
    <t>24903</t>
  </si>
  <si>
    <t xml:space="preserve">  OTROS PRODUCTOS MINERALES PARA CONSTRUCCIÓN Y REPARACIÓN</t>
  </si>
  <si>
    <t>24904</t>
  </si>
  <si>
    <t xml:space="preserve">  OTROS PRODUCTOS QUÍMICOS PARA CONSTRUCCIÓN Y REPARACIÓN</t>
  </si>
  <si>
    <t>25000</t>
  </si>
  <si>
    <t>PRODUCTOS QUIMICOS, FARMACEUTICOS Y DE LABORATORIO</t>
  </si>
  <si>
    <t>25100</t>
  </si>
  <si>
    <t xml:space="preserve">  PRODUCTOS QUÍMICOS BÁSICOS</t>
  </si>
  <si>
    <t>25101</t>
  </si>
  <si>
    <t xml:space="preserve">  MATERIAL QUIRÚRGICO Y DE LABORATORIO BÁSICO</t>
  </si>
  <si>
    <t>25102</t>
  </si>
  <si>
    <t xml:space="preserve">  SUBSTANCIAS Y PRODUCTOS QUÍMICOS BÁSICOS</t>
  </si>
  <si>
    <t>25200</t>
  </si>
  <si>
    <t xml:space="preserve">  FERTILIZANTES, PESTICIDAS Y OTROS AGROQUÍMICOS</t>
  </si>
  <si>
    <t>25201</t>
  </si>
  <si>
    <t>25300</t>
  </si>
  <si>
    <t xml:space="preserve">  MEDICINAS Y PRODUCTOS FARMACÉUTICOS</t>
  </si>
  <si>
    <t>25301</t>
  </si>
  <si>
    <t xml:space="preserve">  MEDICINAS Y PRODUCTOS FARMACÉUTICOS DE APLICACIÓN HUMANA</t>
  </si>
  <si>
    <t>25302</t>
  </si>
  <si>
    <t xml:space="preserve">  CUADRO BÁSICO Y CATÁLOGO DE MEDICAMENTOS DEL SECTOR SALUD</t>
  </si>
  <si>
    <t>25303</t>
  </si>
  <si>
    <t xml:space="preserve">  MEDICINAS Y PRODUCTOS FARMACÉUTICOS DE APLICACIÓN ANIMAL</t>
  </si>
  <si>
    <t>25400</t>
  </si>
  <si>
    <t xml:space="preserve">  MATERIALES, ACCESORIOS Y SUMINISTROS MÉDICOS</t>
  </si>
  <si>
    <t>25401</t>
  </si>
  <si>
    <t xml:space="preserve">  ARTÍCULOS PARA SERVICIOS GENERALES EN EL ÁREA MÉDICA</t>
  </si>
  <si>
    <t>25402</t>
  </si>
  <si>
    <t xml:space="preserve">  MATERIAL QUIRÚRGICO Y DE LABORATORIO DE USO EN EL ÁREA MÉDICA</t>
  </si>
  <si>
    <t>25403</t>
  </si>
  <si>
    <t xml:space="preserve">  PRODUCTOS QUÍMICOS PARA USO EN EL ÁREA MÉDICA</t>
  </si>
  <si>
    <t>25404</t>
  </si>
  <si>
    <t xml:space="preserve">  MATERIALES, ACCESORIOS Y SUMINISTROS MÉDICOS DE APLICACIÓN ANIMAL</t>
  </si>
  <si>
    <t>25500</t>
  </si>
  <si>
    <t xml:space="preserve">  MATERIALES, ACCESORIOS Y SUMINISTROS DE LABORATORIO</t>
  </si>
  <si>
    <t>25501</t>
  </si>
  <si>
    <t xml:space="preserve">  MATERIAL QUIRÚRGICO Y DE LABORATORIO</t>
  </si>
  <si>
    <t>25502</t>
  </si>
  <si>
    <t xml:space="preserve">  PRODUCTOS MINERALES UTILIZADOS EN LABORATORIOS</t>
  </si>
  <si>
    <t>25600</t>
  </si>
  <si>
    <t xml:space="preserve">  FIBRAS SINTÉTICAS, HULES, PLÁSTICOS Y DERIVADOS</t>
  </si>
  <si>
    <t>25601</t>
  </si>
  <si>
    <t>25900</t>
  </si>
  <si>
    <t xml:space="preserve">  OTROS PRODUCTOS QUÍMICOS</t>
  </si>
  <si>
    <t>25901</t>
  </si>
  <si>
    <t xml:space="preserve">  OTRAS SUBSTANCIAS Y PRODUCTOS QUÍMICOS</t>
  </si>
  <si>
    <t>26000</t>
  </si>
  <si>
    <t>COMBUSTIBLES, LUBRICANTES Y ADITIVOS</t>
  </si>
  <si>
    <t>26100</t>
  </si>
  <si>
    <t xml:space="preserve">  COMBUSTIBLES, LUBRICANTES Y ADITIVOS</t>
  </si>
  <si>
    <t>26101</t>
  </si>
  <si>
    <t>26200</t>
  </si>
  <si>
    <t xml:space="preserve">  CARBÓN Y SUS DERIVADOS</t>
  </si>
  <si>
    <t>26201</t>
  </si>
  <si>
    <t>27000</t>
  </si>
  <si>
    <t>VESTUARIO, BLANCOS, PRENDAS DE PROTECCION Y ARTICULOS DEPORTIVOS</t>
  </si>
  <si>
    <t>27100</t>
  </si>
  <si>
    <t xml:space="preserve">  VESTUARIO Y UNIFORMES</t>
  </si>
  <si>
    <t>27101</t>
  </si>
  <si>
    <t>27102</t>
  </si>
  <si>
    <t xml:space="preserve">  MATERIAL Y ACCESORIOS DE ARTILLERÍA Y ATAVÍO CIVIL, MILITAR Y RELIGIOSO</t>
  </si>
  <si>
    <t>27103</t>
  </si>
  <si>
    <t xml:space="preserve">  MATERIAL DE FERRETERÍA PARA USO EN VESTUARIOS Y UNIFORMES</t>
  </si>
  <si>
    <t>27104</t>
  </si>
  <si>
    <t xml:space="preserve">  MATERIAL DE MANTENIMIENTO Y SEGURIDAD UTILIZADO EN VESTUARIO Y UNIFORMES</t>
  </si>
  <si>
    <t>27105</t>
  </si>
  <si>
    <t xml:space="preserve">  PRODUCTOS DE ANIMALES INDUSTRIALIZABLES ADQUIRIDOS COMO VESTUARIO Y UNIFORMES</t>
  </si>
  <si>
    <t>27106</t>
  </si>
  <si>
    <t xml:space="preserve">  PRODUCTOS TEXTILES ADQUIRIDOS COMO VESTUARIO Y UNIFORMES</t>
  </si>
  <si>
    <t>27200</t>
  </si>
  <si>
    <t xml:space="preserve">  PRENDAS DE SEGURIDAD Y PROTECCIÓN PERSONAL</t>
  </si>
  <si>
    <t>27201</t>
  </si>
  <si>
    <t xml:space="preserve">  ARTÍCULOS PARA SERVICIOS GENERALES PARA SEGURIDAD Y PROTECCIÓN PERSONAL</t>
  </si>
  <si>
    <t>27202</t>
  </si>
  <si>
    <t xml:space="preserve">  ARTÍCULOS PARA SEGURIDAD Y PROTECCIÓN PERSONAL</t>
  </si>
  <si>
    <t>27203</t>
  </si>
  <si>
    <t xml:space="preserve">  MATERIAL DE MANTENIMIENTO PARA SEGURIDAD Y PROTECCIÓN PERSONAL</t>
  </si>
  <si>
    <t>27204</t>
  </si>
  <si>
    <t xml:space="preserve">  MATERIAL QUIRÚRGICO Y DE LABORATORIO PARA SEGURIDAD Y PROTECCIÓN PERSONAL</t>
  </si>
  <si>
    <t>27205</t>
  </si>
  <si>
    <t xml:space="preserve">  PRODUCTOS DE PAPEL Y DE HULE PARA SEGURIDAD Y PROTECCIÓN PERSONAL</t>
  </si>
  <si>
    <t>27206</t>
  </si>
  <si>
    <t xml:space="preserve">  PRODUCTOS TEXTILES PARA SEGURIDAD Y PROTECCIÓN PERSONAL</t>
  </si>
  <si>
    <t>27300</t>
  </si>
  <si>
    <t xml:space="preserve">  ARTÍCULOS DEPORTIVOS</t>
  </si>
  <si>
    <t>27301</t>
  </si>
  <si>
    <t xml:space="preserve">  ARTÍCULOS DEPORTIVOS Y DE CAMPAÑA</t>
  </si>
  <si>
    <t>27302</t>
  </si>
  <si>
    <t xml:space="preserve">  ARTÍCULOS PARA SERVICIOS GENERALES UTILIZADOS EN ACTIVIDADES DEPORTIVAS</t>
  </si>
  <si>
    <t>27303</t>
  </si>
  <si>
    <t xml:space="preserve">  PRODUCTOS DE ANIMALES INDUSTRIALIZABLES UTILIZADOS EN ACTIVIDADES DEPORTIVAS</t>
  </si>
  <si>
    <t>27304</t>
  </si>
  <si>
    <t xml:space="preserve">  PRODUCTOS DE PAPEL Y DE HULE UTILIZADOS EN ACTIVIDADES DEPORTIVAS</t>
  </si>
  <si>
    <t>27400</t>
  </si>
  <si>
    <t xml:space="preserve">  PRODUCTOS TEXTILES</t>
  </si>
  <si>
    <t>27401</t>
  </si>
  <si>
    <t>27500</t>
  </si>
  <si>
    <t xml:space="preserve">  BLANCOS Y OTROS PRODUCTOS TEXTILES, EXCEPTO PRENDAS DE VESTIR</t>
  </si>
  <si>
    <t>27501</t>
  </si>
  <si>
    <t xml:space="preserve">  ARTÍCULOS PARA SERVICIOS GENERALES DE ORIGEN TEXTIL</t>
  </si>
  <si>
    <t>27502</t>
  </si>
  <si>
    <t xml:space="preserve">  MATERIAL QUIRÚRGICO Y DE LABORATORIO DE ORIGEN TEXTIL</t>
  </si>
  <si>
    <t>27503</t>
  </si>
  <si>
    <t xml:space="preserve">  OTROS PRODUCTOS TEXTILES</t>
  </si>
  <si>
    <t>28000</t>
  </si>
  <si>
    <t>MATERIALES Y SUMINISTROS PARA SEGURIDAD</t>
  </si>
  <si>
    <t>28100</t>
  </si>
  <si>
    <t xml:space="preserve">  SUSTANCIAS Y MATERIALES EXPLOSIVOS</t>
  </si>
  <si>
    <t>28101</t>
  </si>
  <si>
    <t>28200</t>
  </si>
  <si>
    <t xml:space="preserve">  MATERIALES DE SEGURIDAD PÚBLICA</t>
  </si>
  <si>
    <t>28201</t>
  </si>
  <si>
    <t xml:space="preserve">  MATERIALES Y ACCESORIOS PARA SEGURIDAD PÚBLICA</t>
  </si>
  <si>
    <t>28202</t>
  </si>
  <si>
    <t xml:space="preserve">  MATERIAL DE MANTENIMIENTO Y SEGURIDAD PÚBLICA</t>
  </si>
  <si>
    <t>28300</t>
  </si>
  <si>
    <t xml:space="preserve">  PRENDAS DE PROTECCIÓN PARA SEGURIDAD PÚBLICA Y NACIONAL</t>
  </si>
  <si>
    <t>28301</t>
  </si>
  <si>
    <t xml:space="preserve">  PRENDAS DE PROTECCIÓN PARA SEGURIDAD PÚBLICA</t>
  </si>
  <si>
    <t>29000</t>
  </si>
  <si>
    <t>HERRAMIENTAS, REFACCIONES Y ACCESORIOS MENORES</t>
  </si>
  <si>
    <t>29100</t>
  </si>
  <si>
    <t xml:space="preserve">  HERRAMIENTAS MENORES</t>
  </si>
  <si>
    <t>29101</t>
  </si>
  <si>
    <t xml:space="preserve">  ACCESORIOS Y MATERIALES MENORES</t>
  </si>
  <si>
    <t>29102</t>
  </si>
  <si>
    <t xml:space="preserve">  APARATOS E INSTRUMENTOS MENORES</t>
  </si>
  <si>
    <t>29103</t>
  </si>
  <si>
    <t xml:space="preserve">  HERRAMIENTAS MENORES DE TIPO MÉDICO Y QUIRÚRGICO</t>
  </si>
  <si>
    <t>29104</t>
  </si>
  <si>
    <t xml:space="preserve">  HERRAMIENTAS MENORES DE CARÁCTER COMERCIAL</t>
  </si>
  <si>
    <t>29105</t>
  </si>
  <si>
    <t xml:space="preserve">  EQUIPOS Y MATERIALES MENORES DE COMUNICACIÓN, FOTOGRÁFICOS Y CINEMATOGRÁFICOS</t>
  </si>
  <si>
    <t>29106</t>
  </si>
  <si>
    <t xml:space="preserve">  ARTÍCULOS MENORES PARA SERVICIOS GENERALES</t>
  </si>
  <si>
    <t>29107</t>
  </si>
  <si>
    <t xml:space="preserve">  EQUIPOS Y MATERIALES MENORES DE MANTENIMIENTO Y SEGURIDAD</t>
  </si>
  <si>
    <t>29108</t>
  </si>
  <si>
    <t xml:space="preserve">  EQUIPOS MENORES DE PINTURA Y DIBUJO</t>
  </si>
  <si>
    <t>29109</t>
  </si>
  <si>
    <t xml:space="preserve">  IMPLEMENTOS MENORES DE ORIGEN AGRÍCOLA</t>
  </si>
  <si>
    <t>29200</t>
  </si>
  <si>
    <t xml:space="preserve">  REFACCIONES Y ACCESORIOS MENORES DE EDIFICIOS</t>
  </si>
  <si>
    <t>29201</t>
  </si>
  <si>
    <t xml:space="preserve">  ARTÍCULOS MENORES PARA SERVICIOS GENERALES EN EDIFICIOS</t>
  </si>
  <si>
    <t>29202</t>
  </si>
  <si>
    <t xml:space="preserve">  MATERIAL MENOR DE FERRETERÍA PARA USO EN EDIFICIOS</t>
  </si>
  <si>
    <t>29300</t>
  </si>
  <si>
    <t xml:space="preserve">  REFACCIONES Y ACCESORIOS MENORES DE MOBILIARIO Y EQUIPO DE ADMINISTRACIÓN, EDUCACIONAL Y RECREATIVO</t>
  </si>
  <si>
    <t>29301</t>
  </si>
  <si>
    <t xml:space="preserve">  MATERIAL MENOR DE FERRETERÍA PARA MOBILIARIO Y EQUIPO</t>
  </si>
  <si>
    <t>29400</t>
  </si>
  <si>
    <t xml:space="preserve">  REFACCIONES Y ACCESORIOS MENORES DE EQUIPO DE CÓMPUTO Y TECNOLOGÍAS DE LA INFORMACIÓN</t>
  </si>
  <si>
    <t>29401</t>
  </si>
  <si>
    <t xml:space="preserve">  ARTÍCULOS ELECTRÓNICOS MENORES</t>
  </si>
  <si>
    <t>29402</t>
  </si>
  <si>
    <t xml:space="preserve">  ARTÍCULOS AUXILIARES DE CÓMPUTO</t>
  </si>
  <si>
    <t>29403</t>
  </si>
  <si>
    <t xml:space="preserve">  REFACCIONES Y ACCESORIOS MENORES DE CARÁCTER INFORMÁTICO</t>
  </si>
  <si>
    <t>29500</t>
  </si>
  <si>
    <t xml:space="preserve">  REFACCIONES Y ACCESORIOS MENORES DE EQUIPO E INSTRUMENTAL MÉDICO Y DE LABORATORIO</t>
  </si>
  <si>
    <t>29501</t>
  </si>
  <si>
    <t>29600</t>
  </si>
  <si>
    <t xml:space="preserve">  REFACCIONES Y ACCESORIOS MENORES DE EQUIPO DE TRANSPORTE</t>
  </si>
  <si>
    <t>29601</t>
  </si>
  <si>
    <t xml:space="preserve">  ACCESORIOS Y MATERIALES ELÉCTRICOS MENORES PARA EQUIPO DE TRANSPORTE</t>
  </si>
  <si>
    <t>29602</t>
  </si>
  <si>
    <t xml:space="preserve">  ARTÍCULOS AUTOMOTRICES MENORES</t>
  </si>
  <si>
    <t>29603</t>
  </si>
  <si>
    <t xml:space="preserve">  ARTÍCULOS MENORES DE CARÁCTER DIVERSO PARA USO EN EQUIPO DE TRANSPORTE</t>
  </si>
  <si>
    <t>29604</t>
  </si>
  <si>
    <t xml:space="preserve">  ARTÍCULOS ELECTRÓNICOS MENORES PARA EQUIPO DE TRANSPORTE</t>
  </si>
  <si>
    <t>29605</t>
  </si>
  <si>
    <t xml:space="preserve">  ARTÍCULOS MENORES DE MANTENIMIENTO Y SEGURIDAD PARA EQUIPO DE TRANSPORTE</t>
  </si>
  <si>
    <t>29606</t>
  </si>
  <si>
    <t xml:space="preserve">  IMPLEMENTOS MENORES PARA TRANSPORTE Y EQUIPO FERROVIARIO</t>
  </si>
  <si>
    <t>29607</t>
  </si>
  <si>
    <t xml:space="preserve">  MATERIAL MENOR DE FERRETERÍA PARA EQUIPO DE TRANSPORTE</t>
  </si>
  <si>
    <t>29608</t>
  </si>
  <si>
    <t xml:space="preserve">  MATERIALES MENORES DE MANTENIMIENTO Y SEGURIDAD PARA EQUIPO DE TRANSPORTE</t>
  </si>
  <si>
    <t>29609</t>
  </si>
  <si>
    <t xml:space="preserve">  PRODUCTOS MENORES DE HULE PARA EQUIPO DE TRANSPORTE</t>
  </si>
  <si>
    <t>29700</t>
  </si>
  <si>
    <t xml:space="preserve">  REFACCIONES Y ACCESORIOS MENORES DE EQUIPO DE DEFENSA Y SEGURIDAD</t>
  </si>
  <si>
    <t>29701</t>
  </si>
  <si>
    <t>29800</t>
  </si>
  <si>
    <t xml:space="preserve">  REFACCIONES Y ACCESORIOS MENORES DE MAQUINARIA Y OTROS EQUIPOS</t>
  </si>
  <si>
    <t>29801</t>
  </si>
  <si>
    <t xml:space="preserve">  ARTÍCULOS MENORES DE SERVICIO GENERAL PARA MAQUINARIA Y OTROS EQUIPOS</t>
  </si>
  <si>
    <t>29802</t>
  </si>
  <si>
    <t xml:space="preserve">  IMPLEMENTOS AGRÍCOLAS MENORES PARA MAQUINARIA Y OTROS EQUIPOS</t>
  </si>
  <si>
    <t>29803</t>
  </si>
  <si>
    <t xml:space="preserve">  MATERIAL MENOR DE FERRETERÍA PARA MAQUINARIA Y OTROS EQUIPOS</t>
  </si>
  <si>
    <t>29804</t>
  </si>
  <si>
    <t xml:space="preserve">  PRODUCTOS MENORES DE HULE PARA MAQUINARIA Y OTROS EQUIPOS</t>
  </si>
  <si>
    <t>29900</t>
  </si>
  <si>
    <t xml:space="preserve">  REFACCIONES Y ACCESORIOS MENORES OTROS BIENES MUEBLES</t>
  </si>
  <si>
    <t>29901</t>
  </si>
  <si>
    <t xml:space="preserve">  ACCESORIOS Y MATERIALES ELÉCTRICOS MENORES PARA OTROS BIENES MUEBLES</t>
  </si>
  <si>
    <t>29902</t>
  </si>
  <si>
    <t xml:space="preserve">  ARTÍCULOS MENORES DE SERVICIO GENERAL PARA OTROS BIENES MUEBLES</t>
  </si>
  <si>
    <t>29903</t>
  </si>
  <si>
    <t xml:space="preserve">  IMPLEMENTOS AGRÍCOLAS MENORES PARA OTROS BIENES MUEBLES</t>
  </si>
  <si>
    <t>29904</t>
  </si>
  <si>
    <t xml:space="preserve">  ARTÍCULOS ELECTRÓNICOS MENORES PARA OTROS BIENES MUEBLES</t>
  </si>
  <si>
    <t>29905</t>
  </si>
  <si>
    <t xml:space="preserve">  MATERIAL MENOR DE FERRETERÍA PARA OTROS BIENES MUEBLES</t>
  </si>
  <si>
    <t>29906</t>
  </si>
  <si>
    <t xml:space="preserve">  MATERIAL MENOR DE MANTENIMIENTO Y SEGURIDAD PARA OTROS BIENES MUEBLES</t>
  </si>
  <si>
    <t>29907</t>
  </si>
  <si>
    <t xml:space="preserve">  PRODUCTOS MENORES DE HULE PARA OTROS BIENES MUEBLES</t>
  </si>
  <si>
    <t>29908</t>
  </si>
  <si>
    <t xml:space="preserve">  REFACCIONES MENORES PARA USO DIVERSOS EN OTROS BIENES MUEBLES</t>
  </si>
  <si>
    <t>30000</t>
  </si>
  <si>
    <t>SERVICIOS GENERALES</t>
  </si>
  <si>
    <t>31000</t>
  </si>
  <si>
    <t>SERVICIOS BASICOS</t>
  </si>
  <si>
    <t>31100</t>
  </si>
  <si>
    <t xml:space="preserve">  ENERGÍA ELÉCTRICA</t>
  </si>
  <si>
    <t>31101</t>
  </si>
  <si>
    <t>31200</t>
  </si>
  <si>
    <t xml:space="preserve">  GAS</t>
  </si>
  <si>
    <t>31201</t>
  </si>
  <si>
    <t>31300</t>
  </si>
  <si>
    <t xml:space="preserve">  AGUA</t>
  </si>
  <si>
    <t>31301</t>
  </si>
  <si>
    <t>31400</t>
  </si>
  <si>
    <t xml:space="preserve">  TELEFONÍA TRADICIONAL</t>
  </si>
  <si>
    <t>31401</t>
  </si>
  <si>
    <t>31500</t>
  </si>
  <si>
    <t xml:space="preserve">  TELEFONÍA CELULAR</t>
  </si>
  <si>
    <t>31501</t>
  </si>
  <si>
    <t>31600</t>
  </si>
  <si>
    <t xml:space="preserve">  SERVICIOS DE TELECOMUNICACIONES Y SATÉLITES</t>
  </si>
  <si>
    <t>31601</t>
  </si>
  <si>
    <t xml:space="preserve">  SERVICIO DE RADIOLOCALIZACIÓN</t>
  </si>
  <si>
    <t>31602</t>
  </si>
  <si>
    <t xml:space="preserve">  SERVICIOS DE TELECOMUNICACIONES</t>
  </si>
  <si>
    <t>31700</t>
  </si>
  <si>
    <t xml:space="preserve">  SERVICIOS DE ACCESO DE INTERNET, REDES Y PROCESAMIENTO DE INFORMACIÓN</t>
  </si>
  <si>
    <t>31701</t>
  </si>
  <si>
    <t>31800</t>
  </si>
  <si>
    <t xml:space="preserve">  SERVICIOS POSTALES Y TELEGRÁFICOS</t>
  </si>
  <si>
    <t>31801</t>
  </si>
  <si>
    <t xml:space="preserve">  SERVICIO POSTAL</t>
  </si>
  <si>
    <t>31802</t>
  </si>
  <si>
    <t xml:space="preserve">  SERVICIO TELEGRÁFICO</t>
  </si>
  <si>
    <t>31900</t>
  </si>
  <si>
    <t xml:space="preserve">  SERVICIOS INTEGRALES Y OTROS SERVICIOS</t>
  </si>
  <si>
    <t>31901</t>
  </si>
  <si>
    <t xml:space="preserve">  SERVICIOS INTEGRALES DE TELECOMUNICACIÓN</t>
  </si>
  <si>
    <t>31902</t>
  </si>
  <si>
    <t xml:space="preserve">  CONTRATACIÓN DE OTROS SERVICIOS</t>
  </si>
  <si>
    <t>31903</t>
  </si>
  <si>
    <t xml:space="preserve">  SERVICIOS GENERALES PARA PLANTELES EDUCATIVOS</t>
  </si>
  <si>
    <t>32000</t>
  </si>
  <si>
    <t>SERVICIOS DE ARRENDAMIENTO</t>
  </si>
  <si>
    <t>32100</t>
  </si>
  <si>
    <t xml:space="preserve">  ARRENDAMIENTO DE TERRENOS</t>
  </si>
  <si>
    <t>32101</t>
  </si>
  <si>
    <t>32200</t>
  </si>
  <si>
    <t xml:space="preserve">  ARRENDAMIENTO DE EDIFICIOS</t>
  </si>
  <si>
    <t>32201</t>
  </si>
  <si>
    <t>32300</t>
  </si>
  <si>
    <t xml:space="preserve">  ARRENDAMIENTO DE MOBILIARIO Y EQUIPO DE ADMINISTRACIÓN, EDUCACIONAL Y RECREATIVO</t>
  </si>
  <si>
    <t>32301</t>
  </si>
  <si>
    <t xml:space="preserve">  ARRENDAMIENTO DE EQUIPO Y BIENES INFORMÁTICOS</t>
  </si>
  <si>
    <t>32302</t>
  </si>
  <si>
    <t xml:space="preserve">  ARRENDAMIENTO DE MOBILIARIO</t>
  </si>
  <si>
    <t>32400</t>
  </si>
  <si>
    <t xml:space="preserve">  ARRENDAMIENTO DE EQUIPO E INSTRUMENTAL MÉDICO Y DE LABORATORIO</t>
  </si>
  <si>
    <t>32401</t>
  </si>
  <si>
    <t xml:space="preserve">  ARRENDAMIENTO DE EQUIPO E INSTRUMENTAL MEDICO Y DE LABORATORIO</t>
  </si>
  <si>
    <t>32500</t>
  </si>
  <si>
    <t xml:space="preserve">  ARRENDAMIENTO DE EQUIPO DE TRANSPORTE</t>
  </si>
  <si>
    <t>32501</t>
  </si>
  <si>
    <t>32600</t>
  </si>
  <si>
    <t xml:space="preserve">  ARRENDAMIENTO DE MAQUINARIA, OTROS EQUIPOS Y HERRAMIENTAS</t>
  </si>
  <si>
    <t>32601</t>
  </si>
  <si>
    <t>32700</t>
  </si>
  <si>
    <t xml:space="preserve">  ARRENDAMIENTO DE ACTIVOS INTANGIBLES</t>
  </si>
  <si>
    <t>32701</t>
  </si>
  <si>
    <t>32800</t>
  </si>
  <si>
    <t xml:space="preserve">  ARRENDAMIENTO FINANCIERO</t>
  </si>
  <si>
    <t>32801</t>
  </si>
  <si>
    <t>32900</t>
  </si>
  <si>
    <t xml:space="preserve">  OTROS ARRENDAMIENTOS</t>
  </si>
  <si>
    <t>32901</t>
  </si>
  <si>
    <t>33000</t>
  </si>
  <si>
    <t>SERVICIOS PROFESIONALES, CIENTIFICOS, TECNICOS Y OTROS SERVICIOS</t>
  </si>
  <si>
    <t>33100</t>
  </si>
  <si>
    <t xml:space="preserve">  SERVICIOS LEGALES, DE CONTABILIDAD, AUDITORÍA Y RELACIONADOS</t>
  </si>
  <si>
    <t>33101</t>
  </si>
  <si>
    <t xml:space="preserve">  ASESORÍAS ASOCIADAS A CONVENIOS, TRATADOS O ACUERDOS</t>
  </si>
  <si>
    <t>33102</t>
  </si>
  <si>
    <t xml:space="preserve">  OTRAS ASESORÍAS PARA LA OPERACIÓN DE PROGRAMAS</t>
  </si>
  <si>
    <t>33103</t>
  </si>
  <si>
    <t xml:space="preserve">  SERVICIOS RELACIONADOS CON PROCEDIMIENTOS JURISDICCIONALES</t>
  </si>
  <si>
    <t>33200</t>
  </si>
  <si>
    <t xml:space="preserve">  SERVICIOS DE DISEÑO, ARQUITECTURA, INGENIERÍA Y ACTIVIDADES RELACIONADAS</t>
  </si>
  <si>
    <t>33201</t>
  </si>
  <si>
    <t>33300</t>
  </si>
  <si>
    <t xml:space="preserve">  SERVICIOS DE CONSULTORÍA ADMINISTRATIVA, PROCESOS, TÉCNICA Y EN TECNOLOGÍAS DE LA INFORMACIÓN</t>
  </si>
  <si>
    <t>33301</t>
  </si>
  <si>
    <t xml:space="preserve">  SERVICIOS DE INFORMÁTICA</t>
  </si>
  <si>
    <t>33302</t>
  </si>
  <si>
    <t xml:space="preserve">  SERVICIOS ESTADÍSTICOS Y GEOGRÁFICOS</t>
  </si>
  <si>
    <t>33303</t>
  </si>
  <si>
    <t xml:space="preserve">  SERVICIOS RELACIONADOS CON CERTIFICACIÓN DE PROCESOS</t>
  </si>
  <si>
    <t>33400</t>
  </si>
  <si>
    <t xml:space="preserve">  SERVICIOS DE CAPACITACIÓN</t>
  </si>
  <si>
    <t>33401</t>
  </si>
  <si>
    <t>33500</t>
  </si>
  <si>
    <t xml:space="preserve">  SERVICIOS DE INVESTIGACIÓN CIENTÍFICA Y DESARROLLO</t>
  </si>
  <si>
    <t>33501</t>
  </si>
  <si>
    <t>33600</t>
  </si>
  <si>
    <t xml:space="preserve">  SERVICIOS DE APOYO ADMINISTRATIVO, TRADUCCIÓN, FOTOCOPIADO E IMPRESIÓN</t>
  </si>
  <si>
    <t>33601</t>
  </si>
  <si>
    <t xml:space="preserve">  SERVICIOS RELACIONADOS CON TRADUCCIONES</t>
  </si>
  <si>
    <t>33602</t>
  </si>
  <si>
    <t xml:space="preserve">  OTROS SERVICIOS COMERCIALES</t>
  </si>
  <si>
    <t>33603</t>
  </si>
  <si>
    <t xml:space="preserve">  IMPRESIONES DE DOCTOS.OFICIALES PARA LA PRESTACIÓN DE SER. PÚB., IDENTIFICACIÓN, FORMATOS ADMINISTRATIVOS Y FISCALES, …</t>
  </si>
  <si>
    <t>33604</t>
  </si>
  <si>
    <t xml:space="preserve">  IMPRESIÓN Y ELABORACIÓN DE MATERIAL INFORMATIVO DERIVADO DE LA OPERACIÓN Y ADMINISTRACIÓN DE LOS ENTES PÚBLICOS</t>
  </si>
  <si>
    <t>33700</t>
  </si>
  <si>
    <t xml:space="preserve">  SERVICIOS DE PROTECCIÓN Y SEGURIDAD</t>
  </si>
  <si>
    <t>33701</t>
  </si>
  <si>
    <t xml:space="preserve">  GASTOS DE SEGURIDAD PÚBLICA Y NACIONAL</t>
  </si>
  <si>
    <t>33800</t>
  </si>
  <si>
    <t xml:space="preserve">  SERVICIOS DE VIGILANCIA</t>
  </si>
  <si>
    <t>33801</t>
  </si>
  <si>
    <t>33900</t>
  </si>
  <si>
    <t xml:space="preserve">  SERVICIOS PROFESIONALES, CIENTÍFICOS Y TÉCNICOS INTEGRALES</t>
  </si>
  <si>
    <t>33901</t>
  </si>
  <si>
    <t xml:space="preserve">  SUBCONTRATACIÓN DE SERVICIOS CON TERCEROS</t>
  </si>
  <si>
    <t>33902</t>
  </si>
  <si>
    <t xml:space="preserve">  PROYECTOS PARA PRESTACIÓN DE SERVICIOS</t>
  </si>
  <si>
    <t>33903</t>
  </si>
  <si>
    <t xml:space="preserve">  SERVICIOS INTEGRALES</t>
  </si>
  <si>
    <t>34000</t>
  </si>
  <si>
    <t>SERVICIOS FINANCIEROS, BANCARIOS Y COMERCIALES</t>
  </si>
  <si>
    <t>34100</t>
  </si>
  <si>
    <t xml:space="preserve">  SERVICIOS FINANCIEROS Y BANCARIOS</t>
  </si>
  <si>
    <t>34101</t>
  </si>
  <si>
    <t xml:space="preserve">  COMISIONES BANCARIAS</t>
  </si>
  <si>
    <t>34102</t>
  </si>
  <si>
    <t xml:space="preserve">  RECARGOS Y ACTUALIZACIONES</t>
  </si>
  <si>
    <t>34103</t>
  </si>
  <si>
    <t xml:space="preserve">  INTERESES MORATORIOS</t>
  </si>
  <si>
    <t>34104</t>
  </si>
  <si>
    <t xml:space="preserve">  HONORARIOS FIDUCIARIOS</t>
  </si>
  <si>
    <t>34105</t>
  </si>
  <si>
    <t xml:space="preserve">  COMISIONES POR DISPOSICIÓN DE CRÉDITO</t>
  </si>
  <si>
    <t>34106</t>
  </si>
  <si>
    <t xml:space="preserve">  COMISIONES POR APERTURA DE CRÉDITO</t>
  </si>
  <si>
    <t>34107</t>
  </si>
  <si>
    <t xml:space="preserve">  INTERESES POR CRÉDITOS A CORTO PLAZO</t>
  </si>
  <si>
    <t>34108</t>
  </si>
  <si>
    <t xml:space="preserve">  OTROS</t>
  </si>
  <si>
    <t>34200</t>
  </si>
  <si>
    <t xml:space="preserve">  SERVICIOS DE COBRANZA, INVESTIGACIÓN CREDITICIA Y SIMILAR</t>
  </si>
  <si>
    <t>34201</t>
  </si>
  <si>
    <t>34300</t>
  </si>
  <si>
    <t xml:space="preserve">  SERVICIOS DE RECAUDACIÓN, TRASLADO Y CUSTODIA DE VALORES</t>
  </si>
  <si>
    <t>34301</t>
  </si>
  <si>
    <t xml:space="preserve">  GASTOS INHERENTES A LA RECAUDACIÓN</t>
  </si>
  <si>
    <t>34400</t>
  </si>
  <si>
    <t xml:space="preserve">  SEGUROS DE RESPONSABILIDAD PATRIMONIAL Y FIANZAS</t>
  </si>
  <si>
    <t>34401</t>
  </si>
  <si>
    <t xml:space="preserve">  SEGURO DE RESPONSABILIDAD PATRIMONIAL DEL ESTADO</t>
  </si>
  <si>
    <t>34500</t>
  </si>
  <si>
    <t xml:space="preserve">  SEGURO DE BIENES PATRIMONIALES</t>
  </si>
  <si>
    <t>34501</t>
  </si>
  <si>
    <t xml:space="preserve">  SEGUROS DE BIENES PATRIMONIALES</t>
  </si>
  <si>
    <t>34600</t>
  </si>
  <si>
    <t xml:space="preserve">  ALMACENAJE, ENVASE Y EMBALAJE</t>
  </si>
  <si>
    <t>34601</t>
  </si>
  <si>
    <t xml:space="preserve">  ALMACENAJE, EMBALAJE Y ENVASE</t>
  </si>
  <si>
    <t>34700</t>
  </si>
  <si>
    <t xml:space="preserve">  FLETES Y MANIOBRAS</t>
  </si>
  <si>
    <t>34701</t>
  </si>
  <si>
    <t>34800</t>
  </si>
  <si>
    <t xml:space="preserve">  COMISIONES POR VENTAS</t>
  </si>
  <si>
    <t>34801</t>
  </si>
  <si>
    <t>34900</t>
  </si>
  <si>
    <t xml:space="preserve">  SERVICIOS FINANCIEROS, BANCARIOS Y COMERCIALES INTEGRALES</t>
  </si>
  <si>
    <t>34901</t>
  </si>
  <si>
    <t>35000</t>
  </si>
  <si>
    <t>SERVICIOS DE INSTALACION, REPARACION, MANTENIMIENTO Y CONSERVACION</t>
  </si>
  <si>
    <t>35100</t>
  </si>
  <si>
    <t xml:space="preserve">  CONSERVACIÓN Y MANTENIMIENTO MENOR DE INMUEBLES</t>
  </si>
  <si>
    <t>35101</t>
  </si>
  <si>
    <t xml:space="preserve">  MANTENIMIENTO Y CONSERVACIÓN DE INMUEBLES PARA LA PRESTACIÓN DE SERVICIOS ADMINISTRATIVOS</t>
  </si>
  <si>
    <t>35102</t>
  </si>
  <si>
    <t xml:space="preserve">  MANTENIMIENTO Y CONSERVACIÓN DE INMUEBLES PARA LA PRESTACIÓN DE SERVICIOS PÚBLICOS</t>
  </si>
  <si>
    <t>35200</t>
  </si>
  <si>
    <t xml:space="preserve">  INSTALACIÓN, REPARACIÓN Y MANTENIMIENTO DE MOBILIARIO Y EQUIPO DE ADMINISTRACIÓN, EDUCACIONAL Y RECREATIVO</t>
  </si>
  <si>
    <t>35201</t>
  </si>
  <si>
    <t>35300</t>
  </si>
  <si>
    <t xml:space="preserve">  INSTALACIÓN, REPARACIÓN Y MANTENIMIENTO DE EQUIPO DE CÓMPUTO Y TECNOLOGÍA DE LA INFORMACIÓN</t>
  </si>
  <si>
    <t>35301</t>
  </si>
  <si>
    <t>35400</t>
  </si>
  <si>
    <t xml:space="preserve">  INSTALACIÓN, REPARACIÓN Y MANTENIMIENTO DE EQUIPO E INSTRUMENTAL MÉDICO Y DE LABORATORIO</t>
  </si>
  <si>
    <t>35401</t>
  </si>
  <si>
    <t>35500</t>
  </si>
  <si>
    <t xml:space="preserve">  REPARACIÓN Y MANTENIMIENTO DE EQUIPO DE TRANSPORTE</t>
  </si>
  <si>
    <t>35501</t>
  </si>
  <si>
    <t>35600</t>
  </si>
  <si>
    <t xml:space="preserve">  REPARACIÓN Y MANTENIMIENTO DE EQUIPO DE DEFENSA Y SEGURIDAD</t>
  </si>
  <si>
    <t>35601</t>
  </si>
  <si>
    <t>35700</t>
  </si>
  <si>
    <t xml:space="preserve">  INSTALACIÓN, REPARACIÓN Y MANTENIMIENTO DE MAQUINARIA, OTROS EQUIPOS Y HERRAMIENTA</t>
  </si>
  <si>
    <t>35701</t>
  </si>
  <si>
    <t xml:space="preserve">  MANTENIMIENTO Y CONSERVACIÓN DE MAQUINARIA Y EQUIPO</t>
  </si>
  <si>
    <t>35702</t>
  </si>
  <si>
    <t xml:space="preserve">  MANTENIMIENTO Y CONSERVACIÓN DE PLANTAS E INSTALACIONES PRODUCTIVAS</t>
  </si>
  <si>
    <t>35800</t>
  </si>
  <si>
    <t xml:space="preserve">  SERVICIOS DE LIMPIEZA Y MANEJO DE DESECHOS</t>
  </si>
  <si>
    <t>35801</t>
  </si>
  <si>
    <t xml:space="preserve">  SERVICIOS DE LAVANDERÍA, LIMPIEZA E HIGIENE</t>
  </si>
  <si>
    <t>35802</t>
  </si>
  <si>
    <t xml:space="preserve">  SERVICIOS DE MANEJO DE DESECHOS</t>
  </si>
  <si>
    <t>35900</t>
  </si>
  <si>
    <t xml:space="preserve">  SERVICIOS DE JARDINERÍA Y FUMIGACIÓN</t>
  </si>
  <si>
    <t>35901</t>
  </si>
  <si>
    <t>36000</t>
  </si>
  <si>
    <t>SERVICIOS DE COMUNICACION SOCIAL Y PUBLICIDAD</t>
  </si>
  <si>
    <t>36100</t>
  </si>
  <si>
    <t xml:space="preserve">  DIFUSIÓN POR RADIO, TELEVISIÓN Y OTROS MEDIOS DE MENSAJES SOBRE PROGRAMAS Y ACTIVIDADES GUBERNAMENTALES</t>
  </si>
  <si>
    <t>36101</t>
  </si>
  <si>
    <t>36200</t>
  </si>
  <si>
    <t xml:space="preserve">  DIFUSIÓN POR RADIO, TELEVISIÓN Y OTROS MEDIOS DE MENSAJES COMERCIALES PARA PROMOVER LA VENTA DE BIENES O SERVICIOS</t>
  </si>
  <si>
    <t>36201</t>
  </si>
  <si>
    <t>36300</t>
  </si>
  <si>
    <t xml:space="preserve">  SERVICIOS DE CREATIVIDAD, PREPRODUCCIÓN Y PRODUCCIÓN DE PUBLICIDAD, EXCEPTO INTERNET</t>
  </si>
  <si>
    <t>36301</t>
  </si>
  <si>
    <t>36400</t>
  </si>
  <si>
    <t xml:space="preserve">  SERVICIOS DE REVELADO DE FOTOGRAFÍAS</t>
  </si>
  <si>
    <t>36401</t>
  </si>
  <si>
    <t>36500</t>
  </si>
  <si>
    <t xml:space="preserve">  SERVICIOS DE LA INDUSTRIA FÍLMICA, DEL SONIDO Y DEL VIDEO</t>
  </si>
  <si>
    <t>36501</t>
  </si>
  <si>
    <t>36600</t>
  </si>
  <si>
    <t xml:space="preserve">  SERVICIO DE CREACIÓN Y DIFUSIÓN DE CONTENIDO EXCLUSIVAMENTE A TRAVÉS DE INTERNET</t>
  </si>
  <si>
    <t>36601</t>
  </si>
  <si>
    <t>36900</t>
  </si>
  <si>
    <t xml:space="preserve">  OTROS SERVICIOS DE INFORMACIÓN</t>
  </si>
  <si>
    <t>36901</t>
  </si>
  <si>
    <t>37000</t>
  </si>
  <si>
    <t>SERVICIOS DE TRASLADO Y VIATICOS</t>
  </si>
  <si>
    <t>37100</t>
  </si>
  <si>
    <t xml:space="preserve">  PASAJES AÉREOS</t>
  </si>
  <si>
    <t>37101</t>
  </si>
  <si>
    <t>37200</t>
  </si>
  <si>
    <t xml:space="preserve">  PASAJES TERRESTRES</t>
  </si>
  <si>
    <t>37201</t>
  </si>
  <si>
    <t>37300</t>
  </si>
  <si>
    <t xml:space="preserve">  PASAJES MARÍTIMOS, LACUSTRES Y FLUVIALES</t>
  </si>
  <si>
    <t>37301</t>
  </si>
  <si>
    <t>37400</t>
  </si>
  <si>
    <t xml:space="preserve">  AUTOTRANSPORTE</t>
  </si>
  <si>
    <t>37401</t>
  </si>
  <si>
    <t>37500</t>
  </si>
  <si>
    <t xml:space="preserve">  VIÁTICOS EN EL PAÍS</t>
  </si>
  <si>
    <t>37501</t>
  </si>
  <si>
    <t>37600</t>
  </si>
  <si>
    <t xml:space="preserve">  VIÁTICOS EN EL EXTRANJERO</t>
  </si>
  <si>
    <t>37601</t>
  </si>
  <si>
    <t>37700</t>
  </si>
  <si>
    <t xml:space="preserve">  GASTOS DE INSTALACIÓN Y TRASLADO DE MENAJE</t>
  </si>
  <si>
    <t>37701</t>
  </si>
  <si>
    <t>37800</t>
  </si>
  <si>
    <t xml:space="preserve">  SERVICIOS INTEGRALES DE TRASLADO Y VIÁTICOS</t>
  </si>
  <si>
    <t>37801</t>
  </si>
  <si>
    <t xml:space="preserve">  SERVICIOS INTEGRALES NACIONALES PARA SERVIDORES PÚBLICOS EN EL DESEMPEÑO DE COMISIONES Y FUNCIONES OFICIALES</t>
  </si>
  <si>
    <t>37802</t>
  </si>
  <si>
    <t xml:space="preserve">  SERVICIOS INTEGRALES EN EL EXTRANJERO PARA SERVIDORES PÚBLICOS EN EL DESEMPEÑO DE COMISIONES Y FUNCIONES OFICIALES</t>
  </si>
  <si>
    <t>37900</t>
  </si>
  <si>
    <t xml:space="preserve">  OTROS SERVICIOS DE TRASLADO Y HOSPEDAJE</t>
  </si>
  <si>
    <t>37901</t>
  </si>
  <si>
    <t>38000</t>
  </si>
  <si>
    <t>SERVICIOS OFICIALES</t>
  </si>
  <si>
    <t>38100</t>
  </si>
  <si>
    <t xml:space="preserve">  GASTOS DE CEREMONIAL</t>
  </si>
  <si>
    <t>38101</t>
  </si>
  <si>
    <t>38200</t>
  </si>
  <si>
    <t xml:space="preserve">  GASTOS DE ORDEN SOCIAL Y CULTURAL</t>
  </si>
  <si>
    <t>38201</t>
  </si>
  <si>
    <t>38300</t>
  </si>
  <si>
    <t xml:space="preserve">  CONGRESOS Y CONVENCIONES</t>
  </si>
  <si>
    <t>38301</t>
  </si>
  <si>
    <t>38400</t>
  </si>
  <si>
    <t xml:space="preserve">  EXPOSICIONES</t>
  </si>
  <si>
    <t>38401</t>
  </si>
  <si>
    <t>38500</t>
  </si>
  <si>
    <t xml:space="preserve">  GASTOS DE REPRESENTACIÓN</t>
  </si>
  <si>
    <t>38501</t>
  </si>
  <si>
    <t>39000</t>
  </si>
  <si>
    <t>OTROS SERVICIOS GENERALES</t>
  </si>
  <si>
    <t>39100</t>
  </si>
  <si>
    <t xml:space="preserve">  SERVICIOS FUNERARIOS Y DE CEMENTERIOS</t>
  </si>
  <si>
    <t>39101</t>
  </si>
  <si>
    <t>39200</t>
  </si>
  <si>
    <t xml:space="preserve">  IMPUESTOS Y DERECHOS</t>
  </si>
  <si>
    <t>39201</t>
  </si>
  <si>
    <t xml:space="preserve">  IMPUESTOS Y DERECHOS DE EXPORTACIÓN</t>
  </si>
  <si>
    <t>39202</t>
  </si>
  <si>
    <t xml:space="preserve">  OTROS IMPUESTOS Y DERECHOS</t>
  </si>
  <si>
    <t>39300</t>
  </si>
  <si>
    <t xml:space="preserve">  IMPUESTOS Y DERECHOS DE IMPORTACIÓN</t>
  </si>
  <si>
    <t>39301</t>
  </si>
  <si>
    <t>39400</t>
  </si>
  <si>
    <t xml:space="preserve">  SENTENCIAS Y RESOLUCIONES POR AUTORIDAD COMPETENTE</t>
  </si>
  <si>
    <t>39401</t>
  </si>
  <si>
    <t xml:space="preserve">  EROGACIONES POR RESOLUCIONES POR AUTORIDAD COMPETENTE</t>
  </si>
  <si>
    <t>39402</t>
  </si>
  <si>
    <t xml:space="preserve">  INDEMNIZACIONES POR EXPROPIACIONES</t>
  </si>
  <si>
    <t>39500</t>
  </si>
  <si>
    <t xml:space="preserve">  PENAS, MULTAS, ACCESORIOS Y ACTUALIZACIONES</t>
  </si>
  <si>
    <t>39501</t>
  </si>
  <si>
    <t>39600</t>
  </si>
  <si>
    <t xml:space="preserve">  OTROS GASTOS POR RESPONSABILIDADES</t>
  </si>
  <si>
    <t>39601</t>
  </si>
  <si>
    <t>39700</t>
  </si>
  <si>
    <t xml:space="preserve">  UTILIDADES</t>
  </si>
  <si>
    <t>39701</t>
  </si>
  <si>
    <t>39800</t>
  </si>
  <si>
    <t xml:space="preserve">  IMPUESTO SOBRE NÓMINAS Y OTROS QUE SE DERIVEN DE UNA RELACIÓN LABORAL</t>
  </si>
  <si>
    <t>39801</t>
  </si>
  <si>
    <t>39900</t>
  </si>
  <si>
    <t xml:space="preserve">  OTROS SERVICIOS GENERALES</t>
  </si>
  <si>
    <t>39901</t>
  </si>
  <si>
    <t xml:space="preserve">  SERVICIOS DE ALIMENTACIÓN</t>
  </si>
  <si>
    <t>39902</t>
  </si>
  <si>
    <t>40000</t>
  </si>
  <si>
    <t>TRANSFERENCIAS, ASIGNACIONES, SUBSIDIOS Y OTRAS AYUDAS</t>
  </si>
  <si>
    <t>41000</t>
  </si>
  <si>
    <t>TRANSFERENCIAS INTERNAS Y ASIGNACIONES AL SECTOR PUBLICO</t>
  </si>
  <si>
    <t>41100</t>
  </si>
  <si>
    <t xml:space="preserve">  Asignaciones presupuestarias al Poder Ejecutivo</t>
  </si>
  <si>
    <t>41101</t>
  </si>
  <si>
    <t xml:space="preserve">  ASIGNACIONES PRESUPUESTARIAS AL PODER EJECUTIVO</t>
  </si>
  <si>
    <t>41200</t>
  </si>
  <si>
    <t xml:space="preserve">  Asignaciones presupuestarias al Poder Legislativo</t>
  </si>
  <si>
    <t>41201</t>
  </si>
  <si>
    <t xml:space="preserve">  CONGRESO DEL ESTADO DE NAYARIT</t>
  </si>
  <si>
    <t>41202</t>
  </si>
  <si>
    <t xml:space="preserve">  ÓRGANO DE FISCALIZACIÓN SUPERIOR DEL ESTADO DE NAYARIT</t>
  </si>
  <si>
    <t>41300</t>
  </si>
  <si>
    <t xml:space="preserve">  Asignaciones presupuestarias al Poder Judicial</t>
  </si>
  <si>
    <t>41301</t>
  </si>
  <si>
    <t xml:space="preserve">  ASIGNACIONES PRESUPUESTARIAS AL PODER JUDICIAL</t>
  </si>
  <si>
    <t>41400</t>
  </si>
  <si>
    <t xml:space="preserve">  Asignaciones presupuestarias a Organos Autónomos</t>
  </si>
  <si>
    <t>41401</t>
  </si>
  <si>
    <t xml:space="preserve">  ÓRGANOS AUTÓNOMOS ESTATALES</t>
  </si>
  <si>
    <t>41402</t>
  </si>
  <si>
    <t xml:space="preserve">  ÓRGANOS AUTÓNOMOS MUNICIPALES</t>
  </si>
  <si>
    <t>41500</t>
  </si>
  <si>
    <t xml:space="preserve">  Transferencias internas otorgadas a entidades paraestatales no empresariales y no financieras</t>
  </si>
  <si>
    <t>41501</t>
  </si>
  <si>
    <t xml:space="preserve">  ENTIDADES PARAESTATALES NO EMPRESARIALES Y NO FINANCIERAS</t>
  </si>
  <si>
    <t>41502</t>
  </si>
  <si>
    <t xml:space="preserve">  ENTIDADES PARAMUNICIPALES NO EMPRESARIALES Y NO FINANCIERAS</t>
  </si>
  <si>
    <t>41600</t>
  </si>
  <si>
    <t xml:space="preserve">  Transferencias internas otorgadas a entidades paraestatales empresariales y no financieras</t>
  </si>
  <si>
    <t>41601</t>
  </si>
  <si>
    <t xml:space="preserve">  ENTIDADES PARAESTATALES EMPRESARIALES Y NO FINANCIERAS</t>
  </si>
  <si>
    <t>41602</t>
  </si>
  <si>
    <t xml:space="preserve">  ENTIDADES PARAMUNICIPALES EMPRESARIALES Y NO FINANCIERAS</t>
  </si>
  <si>
    <t>41700</t>
  </si>
  <si>
    <t xml:space="preserve">  Transferencias internas otorgadas a fideicomisos públicos empresariales y no financieros</t>
  </si>
  <si>
    <t>41701</t>
  </si>
  <si>
    <t xml:space="preserve">  TRANSFERENCIAS INTERNAS OTORGADAS A FIDEICOMISOS PÚBLICOS EMPRESARIALES Y NO FINANCIEROS (ESTATALES)</t>
  </si>
  <si>
    <t>41702</t>
  </si>
  <si>
    <t xml:space="preserve">  TRANSFERENCIAS INTERNAS OTORGADAS A FIDEICOMISOS PÚBLICOS EMPRESARIALES Y NO FINANCIEROS (MUNICIPALES)</t>
  </si>
  <si>
    <t>41800</t>
  </si>
  <si>
    <t xml:space="preserve">  Transferencias internas otorgadas a instituciones paraestatales públicas financieras</t>
  </si>
  <si>
    <t>41801</t>
  </si>
  <si>
    <t xml:space="preserve">  TRANSFERENCIAS INTERNAS OTORGADAS A INSTITUCIONES PARAESTATALES PÚBLICAS FINANCIERAS</t>
  </si>
  <si>
    <t>41802</t>
  </si>
  <si>
    <t xml:space="preserve">  TRANSFERENCIAS INTERNAS OTORGADAS A INSTITUCIONES PARAMUNICIPALES PÚBLICAS FINANCIERAS</t>
  </si>
  <si>
    <t>41900</t>
  </si>
  <si>
    <t xml:space="preserve">  Transferencias internas otorgadas a fideicomisos públicos financieros</t>
  </si>
  <si>
    <t>41901</t>
  </si>
  <si>
    <t xml:space="preserve">  TRANSFERENCIAS INTERNAS OTORGADAS A FIDEICOMISOS PÚBLICOS FINANCIEROS ESTATALES</t>
  </si>
  <si>
    <t>41902</t>
  </si>
  <si>
    <t xml:space="preserve">  TRANSFERENCIAS INTERNAS OTORGADAS A FIDEICOMISOS PÚBLICOS FINANCIEROS MUNICIPALES</t>
  </si>
  <si>
    <t>42000</t>
  </si>
  <si>
    <t>TRANSFERENCIAS AL RESTO DEL SECTOR PUBLICO</t>
  </si>
  <si>
    <t>42100</t>
  </si>
  <si>
    <t xml:space="preserve">  Transferencias otorgadas a entidades paraestatales no empresariales y no financieras</t>
  </si>
  <si>
    <t>42101</t>
  </si>
  <si>
    <t xml:space="preserve">  TRANSFERENCIAS OTORGADAS A ENTIDADES PARAESTATALES NO EMPRESARIALES Y NO FINANCIERAS</t>
  </si>
  <si>
    <t>42102</t>
  </si>
  <si>
    <t xml:space="preserve">  TRANSFERENCIAS OTORGADAS A ENTIDADES PARAMUNICIPALES NO EMPRESARIALES Y NO FINANCIERAS</t>
  </si>
  <si>
    <t>42200</t>
  </si>
  <si>
    <t xml:space="preserve">  Transferencias otorgadas para entidades paraestatales empresariales y no financieras</t>
  </si>
  <si>
    <t>42201</t>
  </si>
  <si>
    <t xml:space="preserve">  TRANSFERENCIAS OTORGADAS PARA ENTIDADES PARAESTATALES EMPRESARIALES Y NO FINANCIERAS</t>
  </si>
  <si>
    <t>42202</t>
  </si>
  <si>
    <t xml:space="preserve">  TRANSFERENCIAS OTORGADAS PARA ENTIDADES PARAMUNICIPALES EMPRESARIALES Y NO FINANCIERAS</t>
  </si>
  <si>
    <t>42300</t>
  </si>
  <si>
    <t xml:space="preserve">  Transferencias otorgadas para instituciones paraestatales públicas financieras</t>
  </si>
  <si>
    <t>42301</t>
  </si>
  <si>
    <t xml:space="preserve">  TRANSFERENCIAS OTORGADAS PARA INSTITUCIONES PARAESTATALES PÚBLICAS FINANCIERAS</t>
  </si>
  <si>
    <t>42302</t>
  </si>
  <si>
    <t xml:space="preserve">  TRANSFERENCIAS OTORGADAS PARA INSTITUCIONES PARAMUNICIPALES PÚBLICAS FINANCIERAS</t>
  </si>
  <si>
    <t>42400</t>
  </si>
  <si>
    <t xml:space="preserve">  Transferencias otorgadas a entidades federativas y municipios</t>
  </si>
  <si>
    <t>42401</t>
  </si>
  <si>
    <t xml:space="preserve">  TRANSFERENCIAS OTORGADAS A ENTIDADES FEDERATIVAS</t>
  </si>
  <si>
    <t>42402</t>
  </si>
  <si>
    <t xml:space="preserve">  TRANSFERENCIAS OTORGADAS A MUNICIPIOS</t>
  </si>
  <si>
    <t>42500</t>
  </si>
  <si>
    <t xml:space="preserve">  Transferencias a fideicomisos de entidades federativas y municipios</t>
  </si>
  <si>
    <t>42501</t>
  </si>
  <si>
    <t xml:space="preserve">  TRANSFERENCIAS A FIDEICOMISOS ESTATALES</t>
  </si>
  <si>
    <t>42502</t>
  </si>
  <si>
    <t xml:space="preserve">  TRANSFERENCIAS A FIDEICOMISOS MUNICIPALES</t>
  </si>
  <si>
    <t>43000</t>
  </si>
  <si>
    <t>SUBSIDIOS Y SUBVENCIONES</t>
  </si>
  <si>
    <t>43100</t>
  </si>
  <si>
    <t xml:space="preserve">  Subsidios a la producción</t>
  </si>
  <si>
    <t>43101</t>
  </si>
  <si>
    <t xml:space="preserve">  SUBSIDIOS A LA PRODUCCIÓN</t>
  </si>
  <si>
    <t>43200</t>
  </si>
  <si>
    <t xml:space="preserve">  Subsidios a la distribución</t>
  </si>
  <si>
    <t>43201</t>
  </si>
  <si>
    <t xml:space="preserve">  SUBSIDIOS A LA DISTRIBUCIÓN</t>
  </si>
  <si>
    <t>43300</t>
  </si>
  <si>
    <t xml:space="preserve">  Subsidios a la inversión</t>
  </si>
  <si>
    <t>43301</t>
  </si>
  <si>
    <t xml:space="preserve">  SUBSIDIOS PARA INVERSIÓN</t>
  </si>
  <si>
    <t>43400</t>
  </si>
  <si>
    <t xml:space="preserve">  Subsidios a la prestación de servicios públicos</t>
  </si>
  <si>
    <t>43401</t>
  </si>
  <si>
    <t xml:space="preserve">  SUBSIDIOS A LA PRESTACIÓN DE SERVICIOS PÚBLICOS</t>
  </si>
  <si>
    <t>43500</t>
  </si>
  <si>
    <t xml:space="preserve">  Subsidios para cubrir diferenciales de tasas de interés</t>
  </si>
  <si>
    <t>43501</t>
  </si>
  <si>
    <t xml:space="preserve">  SUBSIDIOS PARA CUBRIR DIFERENCIALES DE TASAS DE INTERÉS</t>
  </si>
  <si>
    <t>43600</t>
  </si>
  <si>
    <t xml:space="preserve">  Subsidios a la vivienda</t>
  </si>
  <si>
    <t>43601</t>
  </si>
  <si>
    <t xml:space="preserve">  SUBSIDIOS A LA VIVIENDA</t>
  </si>
  <si>
    <t>43700</t>
  </si>
  <si>
    <t xml:space="preserve">  Subvenciones al consumo</t>
  </si>
  <si>
    <t>43701</t>
  </si>
  <si>
    <t xml:space="preserve">  SUBVENCIONES AL CONSUMO</t>
  </si>
  <si>
    <t>43800</t>
  </si>
  <si>
    <t xml:space="preserve">  Subsidios a Entidades Federativas y Municipios</t>
  </si>
  <si>
    <t>43801</t>
  </si>
  <si>
    <t xml:space="preserve">  SUBSIDIOS A ENTIDADES FEDERATIVAS</t>
  </si>
  <si>
    <t>43802</t>
  </si>
  <si>
    <t xml:space="preserve">  SUBSIDIOS A MUNICIPIOS</t>
  </si>
  <si>
    <t>43900</t>
  </si>
  <si>
    <t xml:space="preserve">  Otros Subsidios</t>
  </si>
  <si>
    <t>43901</t>
  </si>
  <si>
    <t xml:space="preserve">  OTROS SUBSIDIOS</t>
  </si>
  <si>
    <t>44000</t>
  </si>
  <si>
    <t>AYUDAS SOCIALES</t>
  </si>
  <si>
    <t>44100</t>
  </si>
  <si>
    <t xml:space="preserve">  Ayudas sociales a personas</t>
  </si>
  <si>
    <t>44101</t>
  </si>
  <si>
    <t xml:space="preserve">  AUXILIO A PERSONAS U HOGARES</t>
  </si>
  <si>
    <t>44102</t>
  </si>
  <si>
    <t xml:space="preserve">  AYUDAS ESPECIALES A PERSONAS U HOGARES</t>
  </si>
  <si>
    <t>44103</t>
  </si>
  <si>
    <t xml:space="preserve">  PREMIOS, RECOMPENSAS Y ESTÍMULOS</t>
  </si>
  <si>
    <t>44104</t>
  </si>
  <si>
    <t xml:space="preserve">  APOYO A VOLUNTARIOS QUE PARTICIPAN EN DIVERSOS PROGRAMAS</t>
  </si>
  <si>
    <t>44105</t>
  </si>
  <si>
    <t xml:space="preserve">  DIETAS A CONSEJEROS ELECTORALES LOCALES Y DISTRITALES EN EL AÑO ELECTORAL ESTATAL</t>
  </si>
  <si>
    <t>44200</t>
  </si>
  <si>
    <t xml:space="preserve">  Becas y otras ayudas para programas de capacitación</t>
  </si>
  <si>
    <t>44201</t>
  </si>
  <si>
    <t xml:space="preserve">  BECAS</t>
  </si>
  <si>
    <t>44202</t>
  </si>
  <si>
    <t xml:space="preserve">  OTRAS AYUDAS PARA PROGRAMAS DE FORMACIÓN O CAPACITACIÓN</t>
  </si>
  <si>
    <t>44300</t>
  </si>
  <si>
    <t xml:space="preserve">  Ayudas sociales a instituciones de enseñanza</t>
  </si>
  <si>
    <t>44301</t>
  </si>
  <si>
    <t xml:space="preserve">  AYUDAS SOCIALES A INSTITUCIONES DE ENSEÑANZA</t>
  </si>
  <si>
    <t>44400</t>
  </si>
  <si>
    <t xml:space="preserve">  Ayudas sociales a actividades científicas o académicas</t>
  </si>
  <si>
    <t>44401</t>
  </si>
  <si>
    <t xml:space="preserve">  AYUDAS SOCIALES A ACTIVIDADES CIENTÍFICAS O ACADÉMICAS</t>
  </si>
  <si>
    <t>44500</t>
  </si>
  <si>
    <t xml:space="preserve">  Ayudas sociales a instituciones sin fines de lucro</t>
  </si>
  <si>
    <t>44501</t>
  </si>
  <si>
    <t xml:space="preserve">  AYUDAS SOCIALES A INSTITUCIONES SIN FINES DE LUCRO</t>
  </si>
  <si>
    <t>44600</t>
  </si>
  <si>
    <t xml:space="preserve">  Ayudas sociales a cooperativas</t>
  </si>
  <si>
    <t>44601</t>
  </si>
  <si>
    <t xml:space="preserve">  AYUDAS SOCIALES A COOPERATIVAS</t>
  </si>
  <si>
    <t>44700</t>
  </si>
  <si>
    <t xml:space="preserve">  Ayudas sociales a entidades de interés público</t>
  </si>
  <si>
    <t>44701</t>
  </si>
  <si>
    <t xml:space="preserve">  AYUDAS SOCIALES A ENTIDADES DE INTERÉS PÚBLICO</t>
  </si>
  <si>
    <t>44800</t>
  </si>
  <si>
    <t xml:space="preserve">  Ayudas por desastres naturales y otros siniestros</t>
  </si>
  <si>
    <t>44801</t>
  </si>
  <si>
    <t xml:space="preserve">  AYUDAS POR DESASTRES NATURALES</t>
  </si>
  <si>
    <t>44802</t>
  </si>
  <si>
    <t xml:space="preserve">  AYUDAS POR OTROS SINIESTROS</t>
  </si>
  <si>
    <t>45000</t>
  </si>
  <si>
    <t>PENSIONES Y JUBILACIONES</t>
  </si>
  <si>
    <t>45100</t>
  </si>
  <si>
    <t xml:space="preserve">  Pensiones</t>
  </si>
  <si>
    <t>45101</t>
  </si>
  <si>
    <t xml:space="preserve">  PENSIONES DEL PERSONAL DE BASE</t>
  </si>
  <si>
    <t>45102</t>
  </si>
  <si>
    <t xml:space="preserve">  PENSIONES DEL PERSONAL DE CONFIANZA</t>
  </si>
  <si>
    <t>45103</t>
  </si>
  <si>
    <t xml:space="preserve">  PENSIONES DEL PERSONAL DOCENTE</t>
  </si>
  <si>
    <t>45200</t>
  </si>
  <si>
    <t xml:space="preserve">  Jubilaciones</t>
  </si>
  <si>
    <t>45201</t>
  </si>
  <si>
    <t xml:space="preserve">  JUBILACIONES DEL PERSONAL DE BASE</t>
  </si>
  <si>
    <t>45202</t>
  </si>
  <si>
    <t xml:space="preserve">  JUBILACIONES DEL PERSONAL DE CONFIANZA</t>
  </si>
  <si>
    <t>45203</t>
  </si>
  <si>
    <t xml:space="preserve">  JUBILACIONES DEL PERSONAL DOCENTE</t>
  </si>
  <si>
    <t>45900</t>
  </si>
  <si>
    <t xml:space="preserve">  Otras pensiones y jubilaciones</t>
  </si>
  <si>
    <t>45901</t>
  </si>
  <si>
    <t xml:space="preserve">  PAGO DE SUMAS ASEGURADAS</t>
  </si>
  <si>
    <t>45902</t>
  </si>
  <si>
    <t xml:space="preserve">  PRESTACIONES ECONÓMICAS DISTINTAS DE PENSIONES Y JUBILACIONES</t>
  </si>
  <si>
    <t>46000</t>
  </si>
  <si>
    <t>TRANSFERENCIAS A FIDEICOMISOS, MANDATOS Y OTROS ANALOGOS</t>
  </si>
  <si>
    <t>46100</t>
  </si>
  <si>
    <t xml:space="preserve">  Transferencias a fideicomisos del Poder Ejecutivo</t>
  </si>
  <si>
    <t>46101</t>
  </si>
  <si>
    <t>46102</t>
  </si>
  <si>
    <t>46200</t>
  </si>
  <si>
    <t xml:space="preserve">  Transferencias a fideicomisos del Poder Legislativo</t>
  </si>
  <si>
    <t>46201</t>
  </si>
  <si>
    <t xml:space="preserve">  TRANSFERENCIAS A FIDEICOMISOS DEL PODER LEGISLATIVO</t>
  </si>
  <si>
    <t>46300</t>
  </si>
  <si>
    <t xml:space="preserve">  Transferencias a fideicomisos del Poder Judicial</t>
  </si>
  <si>
    <t>46301</t>
  </si>
  <si>
    <t xml:space="preserve">  TRANSFERENCIAS A FIDEICOMISOS DEL PODER JUDICIAL</t>
  </si>
  <si>
    <t>46400</t>
  </si>
  <si>
    <t xml:space="preserve">  Transferencias a fideicomisos públicos de entidades paraestatales no empresariales y no financieras</t>
  </si>
  <si>
    <t>46401</t>
  </si>
  <si>
    <t xml:space="preserve">  TRANSFERENCIAS A FIDEICOMISOS PÚBLICOS DE ENTIDADES PARAESTATALES NO EMPRESARIALES Y NO FINANCIERAS</t>
  </si>
  <si>
    <t>46402</t>
  </si>
  <si>
    <t xml:space="preserve">  TRANSFERENCIAS A FIDEICOMISOS PÚBLICOS DE ENTIDADES PARAMUNICIPALES NO EMPRESARIALES Y NO FINANCIERAS</t>
  </si>
  <si>
    <t>46500</t>
  </si>
  <si>
    <t xml:space="preserve">  Transferencias a fideicomisos públicos de entidades paraestatales empresariales y no financieras</t>
  </si>
  <si>
    <t>46501</t>
  </si>
  <si>
    <t xml:space="preserve">  TRANSFERENCIAS A FIDEICOMISOS PÚBLICOS DE ENTIDADES PARAESTATALES EMPRESARIALES Y NO FINANCIERAS</t>
  </si>
  <si>
    <t>46502</t>
  </si>
  <si>
    <t xml:space="preserve">  TRANSFERENCIAS A FIDEICOMISOS PÚBLICOS DE ENTIDADES PARAMUNICIPALES EMPRESARIALES Y NO FINANCIERAS</t>
  </si>
  <si>
    <t>46600</t>
  </si>
  <si>
    <t xml:space="preserve">  Transferencias a fideicomisos de instituciones públicas financieras</t>
  </si>
  <si>
    <t>46601</t>
  </si>
  <si>
    <t xml:space="preserve">  TRANSFERENCIAS A FIDEICOMISOS DE INSTITUCIONES PÚBLICAS FINANCIERAS</t>
  </si>
  <si>
    <t>46900</t>
  </si>
  <si>
    <t xml:space="preserve">  Otras transferencias a fideicomisos</t>
  </si>
  <si>
    <t>47000</t>
  </si>
  <si>
    <t>TRANSFERENCIAS A LA SEGURIDAD SOCIAL</t>
  </si>
  <si>
    <t>47100</t>
  </si>
  <si>
    <t xml:space="preserve">  Transferencias por obligación de ley</t>
  </si>
  <si>
    <t>47101</t>
  </si>
  <si>
    <t xml:space="preserve">  TRANSFERENCIAS POR OBLIGACIÓN DE LEY</t>
  </si>
  <si>
    <t>48000</t>
  </si>
  <si>
    <t>DONATIVOS</t>
  </si>
  <si>
    <t>48100</t>
  </si>
  <si>
    <t xml:space="preserve">  Donativos a instituciones sin fines de lucro</t>
  </si>
  <si>
    <t>48101</t>
  </si>
  <si>
    <t xml:space="preserve">  DONATIVOS A INSTITUCIONES SIN FINES DE LUCRO</t>
  </si>
  <si>
    <t>48200</t>
  </si>
  <si>
    <t xml:space="preserve">  Donativos a entidades federativas</t>
  </si>
  <si>
    <t>48201</t>
  </si>
  <si>
    <t xml:space="preserve">  DONATIVOS A ENTIDADES FEDERATIVAS</t>
  </si>
  <si>
    <t>48300</t>
  </si>
  <si>
    <t xml:space="preserve">  Donativos a fideicomisos privados</t>
  </si>
  <si>
    <t>48301</t>
  </si>
  <si>
    <t xml:space="preserve">  DONATIVOS A FIDEICOMISOS PRIVADOS</t>
  </si>
  <si>
    <t>48400</t>
  </si>
  <si>
    <t xml:space="preserve">  Donativos a fideicomisos estatales</t>
  </si>
  <si>
    <t>48401</t>
  </si>
  <si>
    <t xml:space="preserve">  DONATIVOS A FIDEICOMISOS ESTATALES</t>
  </si>
  <si>
    <t>48500</t>
  </si>
  <si>
    <t xml:space="preserve">  Donativos internacionales</t>
  </si>
  <si>
    <t>48501</t>
  </si>
  <si>
    <t xml:space="preserve">  DONATIVOS INTERNACIONALES</t>
  </si>
  <si>
    <t>49000</t>
  </si>
  <si>
    <t>TRANSFERENCIAS AL EXTERIOR</t>
  </si>
  <si>
    <t>49100</t>
  </si>
  <si>
    <t xml:space="preserve">  Transferencias para gobiernos extranjeros</t>
  </si>
  <si>
    <t>49101</t>
  </si>
  <si>
    <t xml:space="preserve">  TRANSFERENCIAS PARA GOBIERNOS EXTRANJEROS</t>
  </si>
  <si>
    <t>49200</t>
  </si>
  <si>
    <t xml:space="preserve">  Transferencias para organismos internacionales</t>
  </si>
  <si>
    <t>49201</t>
  </si>
  <si>
    <t xml:space="preserve">  TRANSFERENCIAS PARA ORGANISMOS INTERNACIONALES</t>
  </si>
  <si>
    <t>49300</t>
  </si>
  <si>
    <t xml:space="preserve">  Transferencias para el sector privado externo</t>
  </si>
  <si>
    <t>49301</t>
  </si>
  <si>
    <t xml:space="preserve">  TRANSFERENCIAS PARA EL SECTOR PRIVADO EXTERNO</t>
  </si>
  <si>
    <t>50000</t>
  </si>
  <si>
    <t>BIENES MUEBLES, INMUEBLES E INTANGIBLES</t>
  </si>
  <si>
    <t>51000</t>
  </si>
  <si>
    <t>MOBILIARIO Y EQUIPO DE ADMINISTRACION</t>
  </si>
  <si>
    <t>51100</t>
  </si>
  <si>
    <t xml:space="preserve">  Muebles de oficina y estantería</t>
  </si>
  <si>
    <t>51101</t>
  </si>
  <si>
    <t xml:space="preserve">  MOBILIARIO Y EQUIPO MÉDICO QUIRÚRGICO</t>
  </si>
  <si>
    <t>51102</t>
  </si>
  <si>
    <t xml:space="preserve">  ELEMENTOS ARQUITECTÓNICOS Y MATERIAL DE EXPOSICIÓN PARA USO EN OFICINAS</t>
  </si>
  <si>
    <t>51103</t>
  </si>
  <si>
    <t xml:space="preserve">  EQUIPO DE MANTENIMIENTO Y SEGURIDAD PARA USO EN OFICINAS</t>
  </si>
  <si>
    <t>51104</t>
  </si>
  <si>
    <t xml:space="preserve">  EQUIPO DEPORTIVO Y DE CAMPAÑA PARA OFICINAS</t>
  </si>
  <si>
    <t>51105</t>
  </si>
  <si>
    <t xml:space="preserve">  EQUIPO ELÉCTRICO PARA OFICINAS</t>
  </si>
  <si>
    <t>51106</t>
  </si>
  <si>
    <t xml:space="preserve">  EQUIPOS PARA OFICINAS DE CARÁCTER COMERCIAL</t>
  </si>
  <si>
    <t>51107</t>
  </si>
  <si>
    <t xml:space="preserve">  MOBILIARIO Y EQUIPO</t>
  </si>
  <si>
    <t>51200</t>
  </si>
  <si>
    <t xml:space="preserve">  Muebles, excepto de oficina y estantería</t>
  </si>
  <si>
    <t>51201</t>
  </si>
  <si>
    <t xml:space="preserve">  MUEBLES, EXCEPTO DE OFICINA Y ESTANTERÍA</t>
  </si>
  <si>
    <t>51300</t>
  </si>
  <si>
    <t xml:space="preserve">  Bienes artísticos, culturales y científicos</t>
  </si>
  <si>
    <t>51301</t>
  </si>
  <si>
    <t xml:space="preserve">  ELEMENTOS ARQUITECTÓNICOS Y MATERIAL DE EXPOSICIÓN PARA USO ARTÍSTICO, CULTURAL Y CIENTÍFICO</t>
  </si>
  <si>
    <t>51302</t>
  </si>
  <si>
    <t xml:space="preserve">  INSTRUMENTOS MUSICALES</t>
  </si>
  <si>
    <t>51400</t>
  </si>
  <si>
    <t xml:space="preserve">  Objetos de valor</t>
  </si>
  <si>
    <t>51401</t>
  </si>
  <si>
    <t xml:space="preserve">  OBJETOS DE VALOR</t>
  </si>
  <si>
    <t>51500</t>
  </si>
  <si>
    <t xml:space="preserve">  Equipo de cómputo y de tecnologías de la información</t>
  </si>
  <si>
    <t>51501</t>
  </si>
  <si>
    <t xml:space="preserve">  APARATOS DE CÓMPUTO PARA USO VEHICULAR</t>
  </si>
  <si>
    <t>51502</t>
  </si>
  <si>
    <t xml:space="preserve">  EQUIPO DE CÓMPUTO PARA SERVICIO TELEFÓNICO</t>
  </si>
  <si>
    <t>51503</t>
  </si>
  <si>
    <t xml:space="preserve">  EQUIPO DE COMPUTACIÓN</t>
  </si>
  <si>
    <t>51504</t>
  </si>
  <si>
    <t xml:space="preserve">  MOBILIARIO Y EQUIPO DE CÓMPUTO</t>
  </si>
  <si>
    <t>51900</t>
  </si>
  <si>
    <t xml:space="preserve">  Otros mobiliarios y equipos de administración</t>
  </si>
  <si>
    <t>51901</t>
  </si>
  <si>
    <t xml:space="preserve">  OTROS EQUIPOS DE COMUNICACIÓN</t>
  </si>
  <si>
    <t>51902</t>
  </si>
  <si>
    <t xml:space="preserve">  OTROS EQUIPOS DE COMPUTACIÓN</t>
  </si>
  <si>
    <t>51903</t>
  </si>
  <si>
    <t xml:space="preserve">  OTROS EQUIPOS DE MANTENIMIENTO Y SEGURIDAD</t>
  </si>
  <si>
    <t>51904</t>
  </si>
  <si>
    <t xml:space="preserve">  OTROS EQUIPOS DE PINTURA Y DIBUJO</t>
  </si>
  <si>
    <t>51905</t>
  </si>
  <si>
    <t xml:space="preserve">  OTROS EQUIPOS DEPORTIVOS Y DE CAMPAÑA</t>
  </si>
  <si>
    <t>51906</t>
  </si>
  <si>
    <t xml:space="preserve">  OTROS EQUIPOS DE CARÁCTER COMERCIAL</t>
  </si>
  <si>
    <t>51907</t>
  </si>
  <si>
    <t xml:space="preserve">  OTROS EQUIPOS Y HERRAMIENTAS</t>
  </si>
  <si>
    <t>51908</t>
  </si>
  <si>
    <t xml:space="preserve">  OTRO MOBILIARIO Y EQUIPO</t>
  </si>
  <si>
    <t>52000</t>
  </si>
  <si>
    <t>MOBILIARIO Y EQUIPO EDUCACIONAL Y RECREATIVO</t>
  </si>
  <si>
    <t>52100</t>
  </si>
  <si>
    <t xml:space="preserve">  Equipos y aparatos audiovisuales</t>
  </si>
  <si>
    <t>52101</t>
  </si>
  <si>
    <t xml:space="preserve">  EQUIPOS Y APARATOS AUDIOVISUALES</t>
  </si>
  <si>
    <t>52200</t>
  </si>
  <si>
    <t xml:space="preserve">  Aparatos deportivos</t>
  </si>
  <si>
    <t>52201</t>
  </si>
  <si>
    <t xml:space="preserve">  APARATOS DEPORTIVOS</t>
  </si>
  <si>
    <t>52300</t>
  </si>
  <si>
    <t xml:space="preserve">  Cámaras fotográficas y de video</t>
  </si>
  <si>
    <t>52301</t>
  </si>
  <si>
    <t xml:space="preserve">  CÁMARAS FOTOGRÁFICAS Y DE VIDEO</t>
  </si>
  <si>
    <t>52900</t>
  </si>
  <si>
    <t xml:space="preserve">  Otro mobiliario y equipo educacional y recreativo</t>
  </si>
  <si>
    <t>52901</t>
  </si>
  <si>
    <t xml:space="preserve">  OTRO MOBILIARIO Y EQUIPO EDUCACIONAL Y RECREATIVO</t>
  </si>
  <si>
    <t>53000</t>
  </si>
  <si>
    <t>EQUIPO E INSTRUMENTAL MEDICO Y DE LABORATORIO</t>
  </si>
  <si>
    <t>53100</t>
  </si>
  <si>
    <t xml:space="preserve">  Equipo médico y de laboratorio</t>
  </si>
  <si>
    <t>53101</t>
  </si>
  <si>
    <t xml:space="preserve">  APARATOS E INSTRUMENTOS DE LABORATORIO</t>
  </si>
  <si>
    <t>53102</t>
  </si>
  <si>
    <t xml:space="preserve">  EQUIPO MÉDICO Y DE LABORATORIO</t>
  </si>
  <si>
    <t>53103</t>
  </si>
  <si>
    <t xml:space="preserve">  EQUIPO DE MANTENIMIENTO Y SEGURIDAD PARA LABORATORIOS</t>
  </si>
  <si>
    <t>53104</t>
  </si>
  <si>
    <t xml:space="preserve">  EQUIPO DIVERSO PARA LABORATORIOS</t>
  </si>
  <si>
    <t>53200</t>
  </si>
  <si>
    <t xml:space="preserve">  Instrumental médico y de laboratorio</t>
  </si>
  <si>
    <t>53201</t>
  </si>
  <si>
    <t>53202</t>
  </si>
  <si>
    <t xml:space="preserve">  INSTRUMENTAL MÉDICO Y DE LABORATORIO</t>
  </si>
  <si>
    <t>54000</t>
  </si>
  <si>
    <t>VEHICULOS Y EQUIPO DE TRANSPORTE</t>
  </si>
  <si>
    <t>54100</t>
  </si>
  <si>
    <t xml:space="preserve">  Vehículos y equipo terrestre</t>
  </si>
  <si>
    <t>54101</t>
  </si>
  <si>
    <t xml:space="preserve">  VEHÍCULOS Y EQUIPO TERRESTRE</t>
  </si>
  <si>
    <t>54200</t>
  </si>
  <si>
    <t xml:space="preserve">  Carrocerías y remolques</t>
  </si>
  <si>
    <t>54201</t>
  </si>
  <si>
    <t xml:space="preserve">  CARROCERÍAS Y REMOLQUES</t>
  </si>
  <si>
    <t>54300</t>
  </si>
  <si>
    <t xml:space="preserve">  Equipo aeroespacial</t>
  </si>
  <si>
    <t>54301</t>
  </si>
  <si>
    <t xml:space="preserve">  EQUIPO AEROESPACIAL</t>
  </si>
  <si>
    <t>54400</t>
  </si>
  <si>
    <t xml:space="preserve">  Equipo ferroviario</t>
  </si>
  <si>
    <t>54401</t>
  </si>
  <si>
    <t xml:space="preserve">  EQUIPO FERROVIARIO</t>
  </si>
  <si>
    <t>54500</t>
  </si>
  <si>
    <t xml:space="preserve">  Embarcaciones</t>
  </si>
  <si>
    <t>54501</t>
  </si>
  <si>
    <t xml:space="preserve">  APARATOS E INSTRUMENTOS PARA EMBARCACIONES</t>
  </si>
  <si>
    <t>54502</t>
  </si>
  <si>
    <t xml:space="preserve">  EMBARCACIONES</t>
  </si>
  <si>
    <t>54900</t>
  </si>
  <si>
    <t xml:space="preserve">  Otros equipos de transporte</t>
  </si>
  <si>
    <t>54901</t>
  </si>
  <si>
    <t xml:space="preserve">  OTROS EQUIPOS DE TRANSPORTE</t>
  </si>
  <si>
    <t>55000</t>
  </si>
  <si>
    <t>EQUIPO DE DEFENSA Y SEGURIDAD</t>
  </si>
  <si>
    <t>55100</t>
  </si>
  <si>
    <t xml:space="preserve">  Equipo de defensa y seguridad</t>
  </si>
  <si>
    <t>55101</t>
  </si>
  <si>
    <t xml:space="preserve">  EQUIPO DIVERSO DE DEFENSA Y SEGURIDAD</t>
  </si>
  <si>
    <t>55102</t>
  </si>
  <si>
    <t xml:space="preserve">  EQUIPO E INSTRUMENTOS BÉLICOS</t>
  </si>
  <si>
    <t>55103</t>
  </si>
  <si>
    <t xml:space="preserve">  EQUIPO DE TRANSPORTE PARA DEFENSA Y SEGURIDAD</t>
  </si>
  <si>
    <t>56000</t>
  </si>
  <si>
    <t>MAQUINARIA, OTROS EQUIPOS Y HERRAMIENTAS</t>
  </si>
  <si>
    <t>56100</t>
  </si>
  <si>
    <t xml:space="preserve">  Maquinaria y equipo agropecuario</t>
  </si>
  <si>
    <t>56101</t>
  </si>
  <si>
    <t xml:space="preserve">  APARATOS E INSTRUMENTOS PARA USO AGROPECUARIO</t>
  </si>
  <si>
    <t>56102</t>
  </si>
  <si>
    <t xml:space="preserve">  MAQUINARIA Y EQUIPO AGROPECUARIO</t>
  </si>
  <si>
    <t>56200</t>
  </si>
  <si>
    <t xml:space="preserve">  Maquinaria y equipo industrial</t>
  </si>
  <si>
    <t>56201</t>
  </si>
  <si>
    <t xml:space="preserve">  APARATOS E INSTRUMENTOS PARA USO INDUSTRIAL</t>
  </si>
  <si>
    <t>56202</t>
  </si>
  <si>
    <t xml:space="preserve">  EQUIPO DE COMUNICACIÓN PARA USO INDUSTRIAL</t>
  </si>
  <si>
    <t>56203</t>
  </si>
  <si>
    <t xml:space="preserve">  EQUIPO DE MANTENIMIENTO Y SEGURIDAD INDUSTRIAL</t>
  </si>
  <si>
    <t>56204</t>
  </si>
  <si>
    <t xml:space="preserve">  EQUIPO ELÉCTRICO INDUSTRIAL</t>
  </si>
  <si>
    <t>56205</t>
  </si>
  <si>
    <t xml:space="preserve">  EQUIPOS DE CARÁCTER COMERCIAL PARA USO INDUSTRIAL</t>
  </si>
  <si>
    <t>56206</t>
  </si>
  <si>
    <t xml:space="preserve">  MAQUINARIA, EQUIPO Y HERRAMIENTAS PARA INDUSTRIA</t>
  </si>
  <si>
    <t>56300</t>
  </si>
  <si>
    <t xml:space="preserve">  Maquinaria y equipo de construcción</t>
  </si>
  <si>
    <t>56301</t>
  </si>
  <si>
    <t xml:space="preserve">  APARATOS E INSTRUMENTOS CIENTÍFICOS PARA LA CONSTRUCCIÓN</t>
  </si>
  <si>
    <t>56302</t>
  </si>
  <si>
    <t xml:space="preserve">  MAQUINARIA Y EQUIPO PARA LA CONSTRUCCIÓN</t>
  </si>
  <si>
    <t>56400</t>
  </si>
  <si>
    <t xml:space="preserve">  Sistemas de aire acondicionado, calefacción y de refrigeración industrial y comercial</t>
  </si>
  <si>
    <t>56401</t>
  </si>
  <si>
    <t xml:space="preserve">  SISTEMAS DE AIRE ACONDICIONADO, CALEFACCIÓN Y DE REFRIGERACIÓN INDUSTRIAL Y COMERCIAL</t>
  </si>
  <si>
    <t>56500</t>
  </si>
  <si>
    <t xml:space="preserve">  Equipo de comunicación y telecomunicación</t>
  </si>
  <si>
    <t>56501</t>
  </si>
  <si>
    <t xml:space="preserve">  APARATOS E INSTRUMENTOS DE COMUNICACIÓN Y TELECOMUNICACIÓN</t>
  </si>
  <si>
    <t>56502</t>
  </si>
  <si>
    <t xml:space="preserve">  EQUIPO DE COMUNICACIÓN</t>
  </si>
  <si>
    <t>56503</t>
  </si>
  <si>
    <t xml:space="preserve">  EQUIPO DE CÓMPUTO PARA COMUNICACIÓN Y TELECOMUNICACIÓN</t>
  </si>
  <si>
    <t>56504</t>
  </si>
  <si>
    <t xml:space="preserve">  EQUIPO ELÉCTRICO PARA COMUNICACIÓN Y TELECOMUNICACIÓN</t>
  </si>
  <si>
    <t>56600</t>
  </si>
  <si>
    <t xml:space="preserve">  Equipos de generación eléctrica, aparatos y accesorios eléctricos</t>
  </si>
  <si>
    <t>56601</t>
  </si>
  <si>
    <t xml:space="preserve">  INSTRUMENTOS ELÉCTRICOS DIVERSOS</t>
  </si>
  <si>
    <t>56602</t>
  </si>
  <si>
    <t xml:space="preserve">  EQUIPO ELÉCTRICO DIVERSO</t>
  </si>
  <si>
    <t>56603</t>
  </si>
  <si>
    <t xml:space="preserve">  EQUIPO DE MANTENIMIENTO ELÉCTRICO</t>
  </si>
  <si>
    <t>56604</t>
  </si>
  <si>
    <t xml:space="preserve">  EQUIPOS, APARATOS Y ACCESORIOS ELÉCTRICOS</t>
  </si>
  <si>
    <t>56605</t>
  </si>
  <si>
    <t xml:space="preserve">  EQUIPOS ELÉCTRICOS DE CARÁCTER COMERCIAL</t>
  </si>
  <si>
    <t>56606</t>
  </si>
  <si>
    <t>56607</t>
  </si>
  <si>
    <t xml:space="preserve">  ACCESORIOS ELÉCTRICOS PARA EQUIPO DE TRANSPORTE</t>
  </si>
  <si>
    <t>56700</t>
  </si>
  <si>
    <t xml:space="preserve">  Herramientas y máquinas-herramienta</t>
  </si>
  <si>
    <t>56701</t>
  </si>
  <si>
    <t xml:space="preserve">  INSTRUMENTOS DIVERSOS</t>
  </si>
  <si>
    <t>56702</t>
  </si>
  <si>
    <t xml:space="preserve">  HERRAMIENTAS PARA MANTENIMIENTO Y SEGURIDAD</t>
  </si>
  <si>
    <t>56703</t>
  </si>
  <si>
    <t xml:space="preserve">  HERRAMIENTAS DE TIPO ELÉCTRICO</t>
  </si>
  <si>
    <t>56704</t>
  </si>
  <si>
    <t xml:space="preserve">  HERRAMIENTAS Y MÁQUINAS - HERRAMIENTA</t>
  </si>
  <si>
    <t>56900</t>
  </si>
  <si>
    <t xml:space="preserve">  Otros equipos</t>
  </si>
  <si>
    <t>56901</t>
  </si>
  <si>
    <t xml:space="preserve">  OTROS APARATOS Y OTROS INSTRUMENTOS CIENTÍFICOS Y DE LABORATORIO</t>
  </si>
  <si>
    <t>56902</t>
  </si>
  <si>
    <t>56903</t>
  </si>
  <si>
    <t>56904</t>
  </si>
  <si>
    <t xml:space="preserve">  OTRA MAQUINARIA, OTROS EQUIPOS Y HERRAMIENTAS PARA INDUSTRIA</t>
  </si>
  <si>
    <t>56905</t>
  </si>
  <si>
    <t>56906</t>
  </si>
  <si>
    <t>57000</t>
  </si>
  <si>
    <t>ACTIVOS BIOLOGICOS</t>
  </si>
  <si>
    <t>57100</t>
  </si>
  <si>
    <t xml:space="preserve">  Bovinos</t>
  </si>
  <si>
    <t>57101</t>
  </si>
  <si>
    <t xml:space="preserve">  BOVINOS</t>
  </si>
  <si>
    <t>57200</t>
  </si>
  <si>
    <t xml:space="preserve">  Porcinos</t>
  </si>
  <si>
    <t>57201</t>
  </si>
  <si>
    <t xml:space="preserve">  PORCINOS</t>
  </si>
  <si>
    <t>57300</t>
  </si>
  <si>
    <t xml:space="preserve">  Aves</t>
  </si>
  <si>
    <t>57301</t>
  </si>
  <si>
    <t xml:space="preserve">  AVES</t>
  </si>
  <si>
    <t>57400</t>
  </si>
  <si>
    <t xml:space="preserve">  Ovinos y caprinos</t>
  </si>
  <si>
    <t>57401</t>
  </si>
  <si>
    <t xml:space="preserve">  OVINOS Y CAPRINOS</t>
  </si>
  <si>
    <t>57500</t>
  </si>
  <si>
    <t xml:space="preserve">  Peces y acuicultura</t>
  </si>
  <si>
    <t>57501</t>
  </si>
  <si>
    <t xml:space="preserve">  PECES Y ACUICULTURA</t>
  </si>
  <si>
    <t>57600</t>
  </si>
  <si>
    <t xml:space="preserve">  Equinos</t>
  </si>
  <si>
    <t>57601</t>
  </si>
  <si>
    <t xml:space="preserve">  EQUINOS</t>
  </si>
  <si>
    <t>57700</t>
  </si>
  <si>
    <t xml:space="preserve">  Especies menores y de zoológico</t>
  </si>
  <si>
    <t>57701</t>
  </si>
  <si>
    <t xml:space="preserve">  ESPECIES MENORES DE ZOOLÓGICO</t>
  </si>
  <si>
    <t>57800</t>
  </si>
  <si>
    <t xml:space="preserve">  Arboles y plantas</t>
  </si>
  <si>
    <t>57801</t>
  </si>
  <si>
    <t xml:space="preserve">  ÁRBOLES Y PLANTAS</t>
  </si>
  <si>
    <t>57900</t>
  </si>
  <si>
    <t xml:space="preserve">  Otros activos biológicos</t>
  </si>
  <si>
    <t>57901</t>
  </si>
  <si>
    <t xml:space="preserve">  OTROS ACTIVOS BIOLÓGICOS</t>
  </si>
  <si>
    <t>58000</t>
  </si>
  <si>
    <t>BIENES INMUEBLES</t>
  </si>
  <si>
    <t>58100</t>
  </si>
  <si>
    <t xml:space="preserve">  Terrenos</t>
  </si>
  <si>
    <t>58101</t>
  </si>
  <si>
    <t xml:space="preserve">  TERRENOS URBANOS</t>
  </si>
  <si>
    <t>58102</t>
  </si>
  <si>
    <t xml:space="preserve">  TERRENOS RURALES</t>
  </si>
  <si>
    <t>58103</t>
  </si>
  <si>
    <t xml:space="preserve">  MEJORAS A TERRENOS</t>
  </si>
  <si>
    <t>58200</t>
  </si>
  <si>
    <t xml:space="preserve">  Viviendas</t>
  </si>
  <si>
    <t>58201</t>
  </si>
  <si>
    <t xml:space="preserve">  EDIFICACIÓN RESIDENCIAL UNIFAMILIAR</t>
  </si>
  <si>
    <t>58202</t>
  </si>
  <si>
    <t xml:space="preserve">  EDIFICACIÓN RESIDENCIAL MULTIFAMILIAR</t>
  </si>
  <si>
    <t>58300</t>
  </si>
  <si>
    <t xml:space="preserve">  Edificios no residenciales</t>
  </si>
  <si>
    <t>58301</t>
  </si>
  <si>
    <t xml:space="preserve">  EDIFICACIÓN DE NAVES Y PLANTAS INDUSTRIALES, EXCEPTO SU ADMINISTRACIÓN Y SUPERVISIÓN</t>
  </si>
  <si>
    <t>58302</t>
  </si>
  <si>
    <t xml:space="preserve">  EDIFICACIÓN DE INMUEBLES COMERCIALES, INSTITUCIONALES Y DE SERVICIOS, EXCEPTO SU ADMINISTRACIÓN Y SUPERVISIÓN</t>
  </si>
  <si>
    <t>58900</t>
  </si>
  <si>
    <t xml:space="preserve">  Otros bienes inmuebles</t>
  </si>
  <si>
    <t>58901</t>
  </si>
  <si>
    <t xml:space="preserve">  OTROS BIENES INMUEBLES</t>
  </si>
  <si>
    <t>59000</t>
  </si>
  <si>
    <t>ACTIVOS INTANGIBLES</t>
  </si>
  <si>
    <t>59100</t>
  </si>
  <si>
    <t xml:space="preserve">  Software</t>
  </si>
  <si>
    <t>59101</t>
  </si>
  <si>
    <t xml:space="preserve">  SOFTWARE</t>
  </si>
  <si>
    <t>59200</t>
  </si>
  <si>
    <t xml:space="preserve">  Patentes</t>
  </si>
  <si>
    <t>59201</t>
  </si>
  <si>
    <t xml:space="preserve">  PATENTES</t>
  </si>
  <si>
    <t>59300</t>
  </si>
  <si>
    <t xml:space="preserve">  Marcas</t>
  </si>
  <si>
    <t>59301</t>
  </si>
  <si>
    <t xml:space="preserve">  MARCAS</t>
  </si>
  <si>
    <t>59400</t>
  </si>
  <si>
    <t xml:space="preserve">  Derechos</t>
  </si>
  <si>
    <t>59401</t>
  </si>
  <si>
    <t xml:space="preserve">  DERECHOS</t>
  </si>
  <si>
    <t>59500</t>
  </si>
  <si>
    <t xml:space="preserve">  Concesiones</t>
  </si>
  <si>
    <t>59501</t>
  </si>
  <si>
    <t xml:space="preserve">  CONCESIONES</t>
  </si>
  <si>
    <t>59600</t>
  </si>
  <si>
    <t xml:space="preserve">  Franquicias</t>
  </si>
  <si>
    <t>59601</t>
  </si>
  <si>
    <t xml:space="preserve">  FRANQUICIAS</t>
  </si>
  <si>
    <t>59700</t>
  </si>
  <si>
    <t xml:space="preserve">  Licencias informáticas e intelectuales</t>
  </si>
  <si>
    <t>59701</t>
  </si>
  <si>
    <t xml:space="preserve">  LICENCIAS INFORMÁTICAS E INTELECTUALES</t>
  </si>
  <si>
    <t>59800</t>
  </si>
  <si>
    <t xml:space="preserve">  Licencias industriales, comerciales y otras</t>
  </si>
  <si>
    <t>59801</t>
  </si>
  <si>
    <t xml:space="preserve">  LICENCIAS INDUSTRIALES, COMERCIALES Y OTRAS</t>
  </si>
  <si>
    <t>59900</t>
  </si>
  <si>
    <t xml:space="preserve">  Otros activos intangibles</t>
  </si>
  <si>
    <t>59901</t>
  </si>
  <si>
    <t xml:space="preserve">  OTROS ACTIVOS INTANGIBLES</t>
  </si>
  <si>
    <t>60000</t>
  </si>
  <si>
    <t>INVERSION PUBLICA</t>
  </si>
  <si>
    <t>61000</t>
  </si>
  <si>
    <t>OBRA PUBLICA EN BIENES DE DOMINIO PUBLICO</t>
  </si>
  <si>
    <t>61100</t>
  </si>
  <si>
    <t xml:space="preserve">  Edificación habitacional</t>
  </si>
  <si>
    <t>61101</t>
  </si>
  <si>
    <t>61102</t>
  </si>
  <si>
    <t>61200</t>
  </si>
  <si>
    <t xml:space="preserve">  Edificación no habitacional</t>
  </si>
  <si>
    <t>61201</t>
  </si>
  <si>
    <t>61202</t>
  </si>
  <si>
    <t>61300</t>
  </si>
  <si>
    <t xml:space="preserve">  Construcción de obras para el abastecimiento de agua, petróleo, gas, electricidad y telecomunicaciones</t>
  </si>
  <si>
    <t>61301</t>
  </si>
  <si>
    <t xml:space="preserve">  INFRAESTRUCTURA DE AGUA POTABLE, SANEAMIENTO HIDROAGRÍCOLA Y CONTROL DE INUNDACIONES</t>
  </si>
  <si>
    <t>61302</t>
  </si>
  <si>
    <t xml:space="preserve">  INFRAESTRUCTURA PARA REFINACIÓN, GAS Y PETROQUÍMICA</t>
  </si>
  <si>
    <t>61303</t>
  </si>
  <si>
    <t xml:space="preserve">  INFRAESTRUCTURA PARA PRODUCCIÓN DE HIDROCARBUROS</t>
  </si>
  <si>
    <t>61304</t>
  </si>
  <si>
    <t xml:space="preserve">  INFRAESTRUCTURA ELÉCTRICA</t>
  </si>
  <si>
    <t>61305</t>
  </si>
  <si>
    <t xml:space="preserve">  INFRAESTRUCTURA PARA TELECOMUNICACIONES</t>
  </si>
  <si>
    <t>61400</t>
  </si>
  <si>
    <t xml:space="preserve">  División de terrenos y construcción de obras de urbanización</t>
  </si>
  <si>
    <t>61401</t>
  </si>
  <si>
    <t xml:space="preserve">  DIVISIÓN DE TERRENOS</t>
  </si>
  <si>
    <t>61402</t>
  </si>
  <si>
    <t xml:space="preserve">  CONSTRUCCIÓN DE OBRAS DE URBANIZACIÓN EN LOTES</t>
  </si>
  <si>
    <t>61403</t>
  </si>
  <si>
    <t xml:space="preserve">  CONSTRUCCIÓN DE OBRAS INTEGRALES PARA LA DOTACIÓN DE SERVICIOS</t>
  </si>
  <si>
    <t>61500</t>
  </si>
  <si>
    <t xml:space="preserve">  Construcción de vías de comunicación</t>
  </si>
  <si>
    <t>61501</t>
  </si>
  <si>
    <t xml:space="preserve">  INFRAESTRUCTURA DE CARRETERAS</t>
  </si>
  <si>
    <t>61502</t>
  </si>
  <si>
    <t xml:space="preserve">  INFRAESTRUCTURA AEROPORTUARIA</t>
  </si>
  <si>
    <t>61503</t>
  </si>
  <si>
    <t xml:space="preserve">  INFRAESTRUCTURA PORTUARIA</t>
  </si>
  <si>
    <t>61504</t>
  </si>
  <si>
    <t xml:space="preserve">  INFRAESTRUCTURA FERROVIARIA Y MULTIMODAL</t>
  </si>
  <si>
    <t>61600</t>
  </si>
  <si>
    <t xml:space="preserve">  Otras construcciones de ingeniería civil u obra pesada</t>
  </si>
  <si>
    <t>61601</t>
  </si>
  <si>
    <t xml:space="preserve">  INSTALACIONES MINERAS A CIELO ABIERTO</t>
  </si>
  <si>
    <t>61602</t>
  </si>
  <si>
    <t xml:space="preserve">  EXCAVACIONES A CIELO ABIERTO</t>
  </si>
  <si>
    <t>61603</t>
  </si>
  <si>
    <t xml:space="preserve">  EXCAVACIONES SUBTERRÁNEAS</t>
  </si>
  <si>
    <t>61604</t>
  </si>
  <si>
    <t xml:space="preserve">  PERFORACIÓN DE POZOS PARA MINERÍA NO PETROLERA</t>
  </si>
  <si>
    <t>61605</t>
  </si>
  <si>
    <t xml:space="preserve">  PREPARACIÓN DE GALERAS, CANTERAS Y SIMILARES</t>
  </si>
  <si>
    <t>61606</t>
  </si>
  <si>
    <t xml:space="preserve">  OTRAS</t>
  </si>
  <si>
    <t>61700</t>
  </si>
  <si>
    <t xml:space="preserve">  Instalaciones y equipamiento en construcciones</t>
  </si>
  <si>
    <t>61701</t>
  </si>
  <si>
    <t xml:space="preserve">  INSTALACIONES ELÉCTRICAS</t>
  </si>
  <si>
    <t>61702</t>
  </si>
  <si>
    <t xml:space="preserve">  INSTALACIONES HIDROSANITARIAS</t>
  </si>
  <si>
    <t>61703</t>
  </si>
  <si>
    <t xml:space="preserve">  INSTALACIONES DE GAS</t>
  </si>
  <si>
    <t>61704</t>
  </si>
  <si>
    <t xml:space="preserve">  INSTALACIONES DE AIRE ACONDICIONADO</t>
  </si>
  <si>
    <t>61705</t>
  </si>
  <si>
    <t xml:space="preserve">  INSTALACIONES DE CALEFACCIÓN</t>
  </si>
  <si>
    <t>61706</t>
  </si>
  <si>
    <t xml:space="preserve">  INSTALACIONES ELECTROMECÁNICAS</t>
  </si>
  <si>
    <t>61707</t>
  </si>
  <si>
    <t xml:space="preserve">  OTRAS INSTALACIONES</t>
  </si>
  <si>
    <t>61900</t>
  </si>
  <si>
    <t xml:space="preserve">  Trabajos de acabados en edificaciones y otros trabajos especializados</t>
  </si>
  <si>
    <t>61901</t>
  </si>
  <si>
    <t xml:space="preserve">  PREPARACIÓN DE TERRENOS PARA LA CONSTRUCCIÓN</t>
  </si>
  <si>
    <t>61902</t>
  </si>
  <si>
    <t xml:space="preserve">  EXCAVACIÓN</t>
  </si>
  <si>
    <t>61903</t>
  </si>
  <si>
    <t xml:space="preserve">  DEMOLICIÓN DE EDIFICIOS Y ESTRUCTURAS</t>
  </si>
  <si>
    <t>61904</t>
  </si>
  <si>
    <t xml:space="preserve">  ALQUILER DE MAQUINARIA Y EQUIPO PARA LA CONSTRUCCIÓN CON OPERADOR</t>
  </si>
  <si>
    <t>61905</t>
  </si>
  <si>
    <t xml:space="preserve">  COLOCACIÓN DE MUROS FALSOS</t>
  </si>
  <si>
    <t>61906</t>
  </si>
  <si>
    <t xml:space="preserve">  TRABAJOS DE ENYESADO, PINTURA Y OTROS CUBRIMIENTOS DE PAREDES</t>
  </si>
  <si>
    <t>61907</t>
  </si>
  <si>
    <t xml:space="preserve">  COLOCACIÓN DE PISOS Y AZULEJOS</t>
  </si>
  <si>
    <t>61908</t>
  </si>
  <si>
    <t xml:space="preserve">  INSTALACIÓN DE PRODUCTOS DE CARPINTERÍA</t>
  </si>
  <si>
    <t>61909</t>
  </si>
  <si>
    <t xml:space="preserve">  CANCELERÍA DE ALUMINIO</t>
  </si>
  <si>
    <t>61910</t>
  </si>
  <si>
    <t xml:space="preserve">  IMPERMEABILIZACIÓN</t>
  </si>
  <si>
    <t>62000</t>
  </si>
  <si>
    <t>OBRA PUBLICA EN BIENES PROPIOS</t>
  </si>
  <si>
    <t>62100</t>
  </si>
  <si>
    <t>62101</t>
  </si>
  <si>
    <t>62102</t>
  </si>
  <si>
    <t>62200</t>
  </si>
  <si>
    <t>62201</t>
  </si>
  <si>
    <t>62202</t>
  </si>
  <si>
    <t>62300</t>
  </si>
  <si>
    <t>62301</t>
  </si>
  <si>
    <t>62302</t>
  </si>
  <si>
    <t>62303</t>
  </si>
  <si>
    <t>62304</t>
  </si>
  <si>
    <t>62305</t>
  </si>
  <si>
    <t>62400</t>
  </si>
  <si>
    <t>62401</t>
  </si>
  <si>
    <t>62402</t>
  </si>
  <si>
    <t>62403</t>
  </si>
  <si>
    <t>62500</t>
  </si>
  <si>
    <t>62501</t>
  </si>
  <si>
    <t>62502</t>
  </si>
  <si>
    <t>62503</t>
  </si>
  <si>
    <t>62504</t>
  </si>
  <si>
    <t>62600</t>
  </si>
  <si>
    <t>62601</t>
  </si>
  <si>
    <t>62602</t>
  </si>
  <si>
    <t>62603</t>
  </si>
  <si>
    <t>62604</t>
  </si>
  <si>
    <t>62605</t>
  </si>
  <si>
    <t>62606</t>
  </si>
  <si>
    <t>62700</t>
  </si>
  <si>
    <t>62701</t>
  </si>
  <si>
    <t>62702</t>
  </si>
  <si>
    <t>62703</t>
  </si>
  <si>
    <t>62704</t>
  </si>
  <si>
    <t>62705</t>
  </si>
  <si>
    <t>62706</t>
  </si>
  <si>
    <t>62707</t>
  </si>
  <si>
    <t>62900</t>
  </si>
  <si>
    <t>62901</t>
  </si>
  <si>
    <t>62902</t>
  </si>
  <si>
    <t>62903</t>
  </si>
  <si>
    <t>62904</t>
  </si>
  <si>
    <t>62905</t>
  </si>
  <si>
    <t>62906</t>
  </si>
  <si>
    <t>62907</t>
  </si>
  <si>
    <t>62908</t>
  </si>
  <si>
    <t>62909</t>
  </si>
  <si>
    <t>62910</t>
  </si>
  <si>
    <t>63000</t>
  </si>
  <si>
    <t>PROYECTOS PRODUCTIVOS Y ACCIONES DE FOMENTO</t>
  </si>
  <si>
    <t>63100</t>
  </si>
  <si>
    <t xml:space="preserve">  Estudios, formulación y evaluación de proyectos productivos no incluidos en conceptos anteriores de este capítulo</t>
  </si>
  <si>
    <t>63101</t>
  </si>
  <si>
    <t xml:space="preserve">  CONCESIONES OTORGADAS A PARTICULARES</t>
  </si>
  <si>
    <t>63102</t>
  </si>
  <si>
    <t xml:space="preserve">  PROYECTOS DE INFRAESTRUCTURA PRODUCTIVA DE LARGO PLAZO</t>
  </si>
  <si>
    <t>63103</t>
  </si>
  <si>
    <t xml:space="preserve">  OTROS PROYECTOS PRODUCTIVOS</t>
  </si>
  <si>
    <t>63200</t>
  </si>
  <si>
    <t xml:space="preserve">  Ejecución de proyectos productivos no incluidos en conceptos anteriores de este capítulo</t>
  </si>
  <si>
    <t>63201</t>
  </si>
  <si>
    <t>63202</t>
  </si>
  <si>
    <t>63203</t>
  </si>
  <si>
    <t>70000</t>
  </si>
  <si>
    <t>INVERSIONES FINANCIERAS Y OTRAS PROVISIONES</t>
  </si>
  <si>
    <t>71000</t>
  </si>
  <si>
    <t>INVERSIONES PARA EL FOMENTO DE ACTIVIDADES PRODUCTIVAS</t>
  </si>
  <si>
    <t>71100</t>
  </si>
  <si>
    <t xml:space="preserve">  Créditos otorgados por entidades federativas y municipios al sector social y privado para el fomento de actividades prod</t>
  </si>
  <si>
    <t>71101</t>
  </si>
  <si>
    <t xml:space="preserve">  CRÉDITOS PARA ADQUISICIÓN DE BIENES MUEBLES E INMUEBLES</t>
  </si>
  <si>
    <t>71102</t>
  </si>
  <si>
    <t xml:space="preserve">  CRÉDITOS PARA LA CONSTRUCCIÓN Y RECONSTRUCCIÓN DE OBRAS E INSTALACIONES</t>
  </si>
  <si>
    <t>71200</t>
  </si>
  <si>
    <t xml:space="preserve">  Créditos otorgados por las entidades federativas a municipios para el fomento de actividades productivas</t>
  </si>
  <si>
    <t>71201</t>
  </si>
  <si>
    <t xml:space="preserve">  CRÉDITOS OTORGADOS POR LAS ENTIDADES FEDERATIVAS A MUNICIPIOS PARA EL FOMENTO DE ACTIVIDADES PRODUCTIVAS</t>
  </si>
  <si>
    <t>72000</t>
  </si>
  <si>
    <t>ACCIONES Y PARTICIPACIONES DE CAPITAL</t>
  </si>
  <si>
    <t>72100</t>
  </si>
  <si>
    <t xml:space="preserve">  Acciones y participaciones de capital en entidades paraestatales no empresariales y no financieras con fines de política</t>
  </si>
  <si>
    <t>72101</t>
  </si>
  <si>
    <t xml:space="preserve">  ACCIONES Y PARTICIPACIONES DE CAPITAL EN ENTIDADES PARAESTATALES NO EMPRESARIALES Y NO FINANCIERAS CON FINES DE POLÍTICA</t>
  </si>
  <si>
    <t>72200</t>
  </si>
  <si>
    <t xml:space="preserve">  Acciones y participaciones de capital en entidades paraestatales empresariales y no financieras con fines de política ec</t>
  </si>
  <si>
    <t>72201</t>
  </si>
  <si>
    <t xml:space="preserve">  ACCIONES Y PARTICIPACIONES DE CAPITAL EN ENTIDADES PARAESTATALES EMPRESARIALES Y NO FINANCIERAS CON FINES DE POLÍTICA</t>
  </si>
  <si>
    <t>72300</t>
  </si>
  <si>
    <t xml:space="preserve">  Acciones y participaciones de capital en instituciones paraestatales públicas financieras con fines de política económic</t>
  </si>
  <si>
    <t>72301</t>
  </si>
  <si>
    <t xml:space="preserve">  ACCIONES Y PARTICIPACIONES DE CAPITAL EN INSTITUCIONES PARAESTATALES PÚBLICAS FINANCIERAS CON FINES DE POLÍTICA ECO.</t>
  </si>
  <si>
    <t>72400</t>
  </si>
  <si>
    <t xml:space="preserve">  Acciones y participaciones de capital en el sector privado con fines de política económica</t>
  </si>
  <si>
    <t>72401</t>
  </si>
  <si>
    <t xml:space="preserve">  ACCIONES Y PARTICIPACIONES DE CAPITAL EN EL SECTOR PRIVADO CON FINES DE POLÍTICA ECONÓMICA</t>
  </si>
  <si>
    <t>72500</t>
  </si>
  <si>
    <t xml:space="preserve">  Acciones y participaciones de capital en organismos internacionales con fines de política económica</t>
  </si>
  <si>
    <t>72501</t>
  </si>
  <si>
    <t xml:space="preserve">  ACCIONES Y PARTICIPACIONES DE CAPITAL EN ORGANISMOS INTERNACIONALES CON FINES DE POLÍTICA ECONÓMICA</t>
  </si>
  <si>
    <t>72600</t>
  </si>
  <si>
    <t xml:space="preserve">  Acciones y participaciones de capital en el sector externo con fines de política económica</t>
  </si>
  <si>
    <t>72601</t>
  </si>
  <si>
    <t xml:space="preserve">  ACCIONES Y PARTICIPACIONES DE CAPITAL EN EL SECTOR EXTERNO CON FINES DE POLÍTICA ECONÓMICA</t>
  </si>
  <si>
    <t>72700</t>
  </si>
  <si>
    <t xml:space="preserve">  Acciones y participaciones de capital en el sector público con fines de gestión de liquidez</t>
  </si>
  <si>
    <t>72701</t>
  </si>
  <si>
    <t xml:space="preserve">  ACCIONES Y PARTICIPACIONES DE CAPITAL EN EL SECTOR PÚBLICO CON FINES DE GESTIÓN DE LIQUIDEZ</t>
  </si>
  <si>
    <t>72800</t>
  </si>
  <si>
    <t xml:space="preserve">  Acciones y participaciones de capital en el sector privado con fines de gestión de liquidez</t>
  </si>
  <si>
    <t>72801</t>
  </si>
  <si>
    <t xml:space="preserve">  ACCIONES Y PARTICIPACIONES DE CAPITAL EN EL SECTOR PRIVADO CON FINES DE GESTIÓN DE LIQUIDEZ</t>
  </si>
  <si>
    <t>72900</t>
  </si>
  <si>
    <t xml:space="preserve">  Acciones y participaciones de capital en el sector externo con fines de gestión de liquidez</t>
  </si>
  <si>
    <t>72901</t>
  </si>
  <si>
    <t xml:space="preserve">  ACCIONES Y PARTICIPACIONES DE CAPITAL EN EL SECTOR EXTERNO CON FINES DE GESTIÓN DE LIQUIDEZ</t>
  </si>
  <si>
    <t>73000</t>
  </si>
  <si>
    <t>COMPRA DE TITULOS Y VALORES</t>
  </si>
  <si>
    <t>73100</t>
  </si>
  <si>
    <t xml:space="preserve">  Bonos</t>
  </si>
  <si>
    <t>73101</t>
  </si>
  <si>
    <t xml:space="preserve">  BONOS</t>
  </si>
  <si>
    <t>73200</t>
  </si>
  <si>
    <t xml:space="preserve">  Valores representativos de deuda adquiridos con fines de política económica</t>
  </si>
  <si>
    <t>73201</t>
  </si>
  <si>
    <t xml:space="preserve">  VALORES REPRESENTATIVOS DE DEUDA ADQUIRIDOS CON FINES DE POLÍTICA ECONÓMICA</t>
  </si>
  <si>
    <t>73300</t>
  </si>
  <si>
    <t xml:space="preserve">  Valores representativos de deuda adquiridos con fines de gestión de liquidez</t>
  </si>
  <si>
    <t>73301</t>
  </si>
  <si>
    <t xml:space="preserve">  VALORES REPRESENTATIVOS DE DEUDA ADQUIRIDOS CON FINES DE GESTIÓN DE LIQUIDEZ</t>
  </si>
  <si>
    <t>73400</t>
  </si>
  <si>
    <t xml:space="preserve">  Obligaciones negociables adquiridas con fines de política económica</t>
  </si>
  <si>
    <t>73401</t>
  </si>
  <si>
    <t xml:space="preserve">  OBLIGACIONES NEGOCIABLES ADQUIRIDAS CON FINES DE POLÍTICA ECONÓMICA</t>
  </si>
  <si>
    <t>73500</t>
  </si>
  <si>
    <t xml:space="preserve">  Obligaciones negociables adquiridas con fines de gestión de liquidez</t>
  </si>
  <si>
    <t>73501</t>
  </si>
  <si>
    <t xml:space="preserve">  OBLIGACIONES NEGOCIABLES ADQUIRIDAS CON FINES DE GESTIÓN DE LIQUIDEZ</t>
  </si>
  <si>
    <t>73900</t>
  </si>
  <si>
    <t xml:space="preserve">  Otros valores</t>
  </si>
  <si>
    <t>73901</t>
  </si>
  <si>
    <t xml:space="preserve">  FIDEICOMISOS PARA ADQUISICIÓN DE TÍTULOS DE CRÉDITO</t>
  </si>
  <si>
    <t>73902</t>
  </si>
  <si>
    <t xml:space="preserve">  ADQUISICIÓN DE ACCIONES</t>
  </si>
  <si>
    <t>73903</t>
  </si>
  <si>
    <t xml:space="preserve">  ADQUISICIÓN DE OTROS VALORES</t>
  </si>
  <si>
    <t>74000</t>
  </si>
  <si>
    <t>CONCESION DE PRESTAMOS</t>
  </si>
  <si>
    <t>74100</t>
  </si>
  <si>
    <t xml:space="preserve">  Concesión de préstamos a entidades paraestatales no empresariales y no financieras con fines de política económica</t>
  </si>
  <si>
    <t>74101</t>
  </si>
  <si>
    <t xml:space="preserve">  CONCESIÓN DE PRÉSTAMOS A ENTIDADES PARAESTATALES NO EMPRESARIALES Y NO FINANCIERAS CON FINES DE POLÍTICA ECONÓMICA</t>
  </si>
  <si>
    <t>74200</t>
  </si>
  <si>
    <t xml:space="preserve">  Concesión de préstamos a entidades paraestatales empresariales y no financieras con fines de política económica</t>
  </si>
  <si>
    <t>74201</t>
  </si>
  <si>
    <t xml:space="preserve">  CONCESIÓN DE PRÉSTAMOS A ENTIDADES PARAESTATALES EMPRESARIALES Y NO FINANCIERAS CON FINES DE POLÍTICA ECONÓMICA</t>
  </si>
  <si>
    <t>74300</t>
  </si>
  <si>
    <t xml:space="preserve">  Concesión de préstamos a instituciones paraestatales públicas financieras con fines de política económica</t>
  </si>
  <si>
    <t>74301</t>
  </si>
  <si>
    <t xml:space="preserve">  CONCESIÓN DE PRÉSTAMOS A INSTITUCIONES PARAESTATALES PÚBLICAS FINANCIERAS CON FINES DE POLÍTICA ECONÓMICA</t>
  </si>
  <si>
    <t>74400</t>
  </si>
  <si>
    <t xml:space="preserve">  Concesión de préstamos a entidades federativas y municipios con fines de política económica</t>
  </si>
  <si>
    <t>74401</t>
  </si>
  <si>
    <t xml:space="preserve">  CONCESIÓN DE PRÉSTAMOS A ENTIDADES FEDERATIVAS Y MUNICIPIOS CON FINES DE POLÍTICA ECONÓMICA</t>
  </si>
  <si>
    <t>74500</t>
  </si>
  <si>
    <t xml:space="preserve">  Concesión de préstamos al sector privado con fines de política económica</t>
  </si>
  <si>
    <t>74501</t>
  </si>
  <si>
    <t xml:space="preserve">  CONCESIÓN DE PRÉSTAMOS AL SECTOR PRIVADO CON FINES DE POLÍTICA ECONÓMICA</t>
  </si>
  <si>
    <t>74600</t>
  </si>
  <si>
    <t xml:space="preserve">  Concesión de préstamos al sector externo con fines de política económica</t>
  </si>
  <si>
    <t>74601</t>
  </si>
  <si>
    <t xml:space="preserve">  CONCESIÓN DE PRÉSTAMOS AL SECTOR EXTERNO CON FINES DE POLÍTICA ECONÓMICA</t>
  </si>
  <si>
    <t>74700</t>
  </si>
  <si>
    <t xml:space="preserve">  Concesión de préstamos al sector público con fines de gestión de liquidez</t>
  </si>
  <si>
    <t>74701</t>
  </si>
  <si>
    <t xml:space="preserve">  CONCESIÓN DE PRÉSTAMOS AL SECTOR PÚBLICO CON FINES DE GESTIÓN DE LIQUIDEZ</t>
  </si>
  <si>
    <t>74800</t>
  </si>
  <si>
    <t xml:space="preserve">  Concesión de préstamos al sector privado con fines de gestión de liquidez</t>
  </si>
  <si>
    <t>74801</t>
  </si>
  <si>
    <t xml:space="preserve">  CONCESIÓN DE PRÉSTAMOS AL SECTOR PRIVADO CON FINES DE GESTIÓN DE LIQUIDEZ</t>
  </si>
  <si>
    <t>74900</t>
  </si>
  <si>
    <t xml:space="preserve">  Concesión de préstamos al sector externo con fines de gestión de liquidez</t>
  </si>
  <si>
    <t>74901</t>
  </si>
  <si>
    <t xml:space="preserve">  CONCESIÓN DE PRÉSTAMOS AL SECTOR EXTERNO CON FINES DE GESTIÓN DE LIQUIDEZ</t>
  </si>
  <si>
    <t>75000</t>
  </si>
  <si>
    <t>INVERSIONES EN FIDEICOMISOS, MANDATOS Y OTROS ANALOGOS</t>
  </si>
  <si>
    <t>75100</t>
  </si>
  <si>
    <t xml:space="preserve">  Inversiones en fideicomisos del Poder Ejecutivo</t>
  </si>
  <si>
    <t>75101</t>
  </si>
  <si>
    <t xml:space="preserve">  INVERSIONES EN FIDEICOMISOS DEL PODER EJECUTIVO</t>
  </si>
  <si>
    <t>75200</t>
  </si>
  <si>
    <t xml:space="preserve">  Inversiones en fideicomisos del Poder Legislativo</t>
  </si>
  <si>
    <t>75201</t>
  </si>
  <si>
    <t xml:space="preserve">  INVERSIONES EN FIDEICOMISOS DEL PODER LEGISLATIVO</t>
  </si>
  <si>
    <t>75300</t>
  </si>
  <si>
    <t xml:space="preserve">  Inversiones en fideicomisos del Poder Judicial</t>
  </si>
  <si>
    <t>75301</t>
  </si>
  <si>
    <t xml:space="preserve">  INVERSIONES EN FIDEICOMISOS DEL PODER JUDICIAL</t>
  </si>
  <si>
    <t>75400</t>
  </si>
  <si>
    <t xml:space="preserve">  Inversiones en fideicomisos públicos no empresariales y no financieros</t>
  </si>
  <si>
    <t>75401</t>
  </si>
  <si>
    <t xml:space="preserve">  INVERSIONES EN FIDEICOMISOS PÚBLICOS NO EMPRESARIALES Y NO FINANCIEROS</t>
  </si>
  <si>
    <t>75500</t>
  </si>
  <si>
    <t xml:space="preserve">  Inversiones en fideicomisos públicos empresariales y no financieros</t>
  </si>
  <si>
    <t>75501</t>
  </si>
  <si>
    <t xml:space="preserve">  INVERSIONES EN FIDEICOMISOS PÚBLICOS EMPRESARIALES Y NO FINANCIEROS CONSIDERADOS ENTIDADES PARAESTATALES</t>
  </si>
  <si>
    <t>75600</t>
  </si>
  <si>
    <t xml:space="preserve">  Inversiones en fideicomisos públicos financieros</t>
  </si>
  <si>
    <t>75601</t>
  </si>
  <si>
    <t xml:space="preserve">  INVERSIONES EN FIDEICOMISOS PÚBLICOS CONSIDERADOS ENTIDADES PARAESTATALES O PARAMUNICIPALES</t>
  </si>
  <si>
    <t>75602</t>
  </si>
  <si>
    <t xml:space="preserve">  INVERSIONES EN MANDATOS Y OTROS ANÁLOGOS</t>
  </si>
  <si>
    <t>75700</t>
  </si>
  <si>
    <t xml:space="preserve">  Inversiones en fideicomisos de entidades federativas</t>
  </si>
  <si>
    <t>75701</t>
  </si>
  <si>
    <t xml:space="preserve">  INVERSIONES EN FIDEICOMISOS DE ENTIDADES FEDERATIVAS</t>
  </si>
  <si>
    <t>75800</t>
  </si>
  <si>
    <t xml:space="preserve">  Inversiones en fideicomisos de municipios</t>
  </si>
  <si>
    <t>75801</t>
  </si>
  <si>
    <t xml:space="preserve">  INVERSIONES EN FIDEICOMISOS DE MUNICIPIOS</t>
  </si>
  <si>
    <t>75900</t>
  </si>
  <si>
    <t xml:space="preserve">  Fideicomisos de empresas privadas y particulares</t>
  </si>
  <si>
    <t>75901</t>
  </si>
  <si>
    <t xml:space="preserve">  FIDEICOMISOS DE EMPRESAS PRIVADAS Y PARTICULARES</t>
  </si>
  <si>
    <t>76000</t>
  </si>
  <si>
    <t>OTRAS INVERSIONES FINANCIERAS</t>
  </si>
  <si>
    <t>76100</t>
  </si>
  <si>
    <t xml:space="preserve">  Depósitos a largo plazo en moneda nacional</t>
  </si>
  <si>
    <t>76101</t>
  </si>
  <si>
    <t xml:space="preserve">  DEPÓSITOS A LARGO PLAZO EN MONEDA NACIONAL</t>
  </si>
  <si>
    <t>76200</t>
  </si>
  <si>
    <t xml:space="preserve">  Depósitos a largo plazo en moneda extranjera</t>
  </si>
  <si>
    <t>76201</t>
  </si>
  <si>
    <t xml:space="preserve">  DEPÓSITOS A LARGO PLAZO EN MONEDA EXTRANJERA</t>
  </si>
  <si>
    <t>79000</t>
  </si>
  <si>
    <t>PROVISIONES PARA CONTINGENCIAS Y OTRAS EROGACIONES ESPECIALES</t>
  </si>
  <si>
    <t>79100</t>
  </si>
  <si>
    <t xml:space="preserve">  Contingencias por fenómenos naturales</t>
  </si>
  <si>
    <t>79101</t>
  </si>
  <si>
    <t xml:space="preserve">  CONTINGENCIAS POR FENÓMENOS NATURALES</t>
  </si>
  <si>
    <t>79200</t>
  </si>
  <si>
    <t xml:space="preserve">  Contingencias socioeconómicas</t>
  </si>
  <si>
    <t>79201</t>
  </si>
  <si>
    <t xml:space="preserve">  CONTINGENCIAS SOCIOECONÓMICAS</t>
  </si>
  <si>
    <t>79900</t>
  </si>
  <si>
    <t xml:space="preserve">  Otras erogaciones especiales</t>
  </si>
  <si>
    <t>79901</t>
  </si>
  <si>
    <t xml:space="preserve">  EROGACIONES CONTINGENTES</t>
  </si>
  <si>
    <t>79902</t>
  </si>
  <si>
    <t xml:space="preserve">  PROVISIONES PARA EROGACIONES ESPECIALES</t>
  </si>
  <si>
    <t>80000</t>
  </si>
  <si>
    <t>PARTICIPACIONES Y APORTACIONES</t>
  </si>
  <si>
    <t>81000</t>
  </si>
  <si>
    <t>PARTICIPACIONES</t>
  </si>
  <si>
    <t>81100</t>
  </si>
  <si>
    <t xml:space="preserve">  Fondo general de participaciones</t>
  </si>
  <si>
    <t>81101</t>
  </si>
  <si>
    <t xml:space="preserve">  FONDO GENERAL DE PARTICIPACIONES</t>
  </si>
  <si>
    <t>81200</t>
  </si>
  <si>
    <t xml:space="preserve">  Fondo de fomento municipal</t>
  </si>
  <si>
    <t>81201</t>
  </si>
  <si>
    <t xml:space="preserve">  FONDO DE FOMENTO MUNICIPAL</t>
  </si>
  <si>
    <t>81300</t>
  </si>
  <si>
    <t xml:space="preserve">  Participaciones de las entidades federativas a los municipios</t>
  </si>
  <si>
    <t>81301</t>
  </si>
  <si>
    <t xml:space="preserve">  TRANSICIÓN DE TENENCIA FEDERAL A ESTATAL</t>
  </si>
  <si>
    <t>81302</t>
  </si>
  <si>
    <t xml:space="preserve">  IMPUESTOS MUNICIPALES COORDINADOS PREDIAL</t>
  </si>
  <si>
    <t>81303</t>
  </si>
  <si>
    <t xml:space="preserve">  IMPUESTOS MUNICIPALES COORDINADOS SOBRE ADQUISICIÓN DE INMUEBLES</t>
  </si>
  <si>
    <t>81400</t>
  </si>
  <si>
    <t xml:space="preserve">  Otros conceptos participables de la Federación a entidades federativas</t>
  </si>
  <si>
    <t>81401</t>
  </si>
  <si>
    <t xml:space="preserve">  IMPUESTO ESPECIAL SOBRE PRODUCCIÓN Y SERVICIOS</t>
  </si>
  <si>
    <t>81402</t>
  </si>
  <si>
    <t xml:space="preserve">  NUEVAS POTESTADES (GASOLINA Y DIESEL)</t>
  </si>
  <si>
    <t>81403</t>
  </si>
  <si>
    <t xml:space="preserve">  FONDO DE FISCALIZACIÓN</t>
  </si>
  <si>
    <t>81404</t>
  </si>
  <si>
    <t xml:space="preserve">  FONDO DE COMPENSACIÓN</t>
  </si>
  <si>
    <t>81405</t>
  </si>
  <si>
    <t xml:space="preserve">  IMPUESTO SOBRE AUTOMÓVILES NUEVOS</t>
  </si>
  <si>
    <t>81406</t>
  </si>
  <si>
    <t xml:space="preserve">  FONDO DE ESTABILIZACIÓN DE LOS INGRESOS DE LAS ENTIDADES FEDERATIVAS</t>
  </si>
  <si>
    <t>81500</t>
  </si>
  <si>
    <t xml:space="preserve">  Otros conceptos participables de la Federación a municipios</t>
  </si>
  <si>
    <t>81501</t>
  </si>
  <si>
    <t xml:space="preserve">  OTROS CONCEPTOS PARTICIPABLES DE LA FEDERACIÓN A MUNICIPIOS</t>
  </si>
  <si>
    <t>81600</t>
  </si>
  <si>
    <t xml:space="preserve">  Convenios de colaboración administrativa</t>
  </si>
  <si>
    <t>81601</t>
  </si>
  <si>
    <t xml:space="preserve">  CONVENIOS DE COLABORACIÓN ADMINISTRATIVA</t>
  </si>
  <si>
    <t>83000</t>
  </si>
  <si>
    <t>APORTACIONES</t>
  </si>
  <si>
    <t>83100</t>
  </si>
  <si>
    <t xml:space="preserve">  Aportaciones de la Federación a las entidades federativas</t>
  </si>
  <si>
    <t>83101</t>
  </si>
  <si>
    <t xml:space="preserve">  FONDO DE APORTACIONES PARA LA EDUCACIÓN BÁSICA Y NORMAL</t>
  </si>
  <si>
    <t>83102</t>
  </si>
  <si>
    <t xml:space="preserve">  FONDO DE APORTACIONES PARA LOS SERVICIOS DE SALUD</t>
  </si>
  <si>
    <t>83103</t>
  </si>
  <si>
    <t xml:space="preserve">  FONDO DE INFRAESTRUCTURA SOCIAL ESTATAL</t>
  </si>
  <si>
    <t>83104</t>
  </si>
  <si>
    <t xml:space="preserve">  FONDO DE APORTACIONES MÚLTIPLES</t>
  </si>
  <si>
    <t>83105</t>
  </si>
  <si>
    <t xml:space="preserve">  FONDO DE APORTACIONES PARA LA EDUCACIÓN TECNOLÓGICA Y DE ADULTOS</t>
  </si>
  <si>
    <t>83106</t>
  </si>
  <si>
    <t xml:space="preserve">  FONDO DE APORTACIONES PARA LA SEGURIDAD PÚBLICA</t>
  </si>
  <si>
    <t>83107</t>
  </si>
  <si>
    <t xml:space="preserve">  FONDO DE APORTACIONES PARA EL FORTALECIMIENTO DE LAS ENTIDADES FEDERATIVAS</t>
  </si>
  <si>
    <t>83200</t>
  </si>
  <si>
    <t xml:space="preserve">  Aportaciones de la Federación a municipios</t>
  </si>
  <si>
    <t>83201</t>
  </si>
  <si>
    <t xml:space="preserve">  FONDO DE APORTACIONES PARA INFRAESTRUCTURA SOCIAL MUNICIPAL</t>
  </si>
  <si>
    <t>83202</t>
  </si>
  <si>
    <t xml:space="preserve">  FONDO DE APORTACIONES PARA EL FORTALECIMIENTO DE LOS MUNICIPIOS</t>
  </si>
  <si>
    <t>83300</t>
  </si>
  <si>
    <t xml:space="preserve">  Aportaciones de las entidades federativas a los municipios</t>
  </si>
  <si>
    <t>83301</t>
  </si>
  <si>
    <t xml:space="preserve">  APORTACIONES DE LAS ENTIDADES FEDERATIVAS A LOS MUNICIPIOS</t>
  </si>
  <si>
    <t>83400</t>
  </si>
  <si>
    <t xml:space="preserve">  Aportaciones previstas en leyes y decretos al sistema de protección social</t>
  </si>
  <si>
    <t>83401</t>
  </si>
  <si>
    <t xml:space="preserve">  APORTACIONES PREVISTAS EN LEYES Y DECRETOS AL SISTEMA DE PROTECCIÓN SOCIAL</t>
  </si>
  <si>
    <t>83500</t>
  </si>
  <si>
    <t xml:space="preserve">  Aportaciones previstas en leyes y decretos compensatorias a entidades federativas y municipios</t>
  </si>
  <si>
    <t>83501</t>
  </si>
  <si>
    <t xml:space="preserve">  APORTACIONES PREVISTAS EN LEYES Y DECRETOS COMPENSATORIAS A ENTIDADES FEDERATIVAS Y MUNICIPIOS</t>
  </si>
  <si>
    <t>85000</t>
  </si>
  <si>
    <t>CONVENIOS</t>
  </si>
  <si>
    <t>85100</t>
  </si>
  <si>
    <t xml:space="preserve">  Convenios de reasignación</t>
  </si>
  <si>
    <t>85101</t>
  </si>
  <si>
    <t xml:space="preserve">  CONVENIOS DE REASIGNACIÓN</t>
  </si>
  <si>
    <t>85200</t>
  </si>
  <si>
    <t xml:space="preserve">  Convenios de descentralización</t>
  </si>
  <si>
    <t>85201</t>
  </si>
  <si>
    <t xml:space="preserve">  CONVENIOS DE DESCENTRALIZACIÓN</t>
  </si>
  <si>
    <t>85300</t>
  </si>
  <si>
    <t xml:space="preserve">  Otros convenios</t>
  </si>
  <si>
    <t>85301</t>
  </si>
  <si>
    <t xml:space="preserve">  OTROS CONVENIOS</t>
  </si>
  <si>
    <t>90000</t>
  </si>
  <si>
    <t>DEUDA PUBLICA</t>
  </si>
  <si>
    <t>91000</t>
  </si>
  <si>
    <t>AMORTIZACION DE LA DEUDA PUBLICA</t>
  </si>
  <si>
    <t>91100</t>
  </si>
  <si>
    <t xml:space="preserve">  Amortización de la deuda interna con instituciones de crédito</t>
  </si>
  <si>
    <t>91101</t>
  </si>
  <si>
    <t xml:space="preserve">  AMORTIZACIÓN DE LA DEUDA INTERNA CON INSTITUCIONES DE CRÉDITO</t>
  </si>
  <si>
    <t>91200</t>
  </si>
  <si>
    <t xml:space="preserve">  Amortización de la deuda interna por emisión de títulos y valores</t>
  </si>
  <si>
    <t>91201</t>
  </si>
  <si>
    <t xml:space="preserve">  AMORTIZACIÓN DE LA DEUDA INTERNA POR EMISIÓN DE TÍTULOS Y VALORES</t>
  </si>
  <si>
    <t>91300</t>
  </si>
  <si>
    <t xml:space="preserve">  Amortización de arrendamientos financieros nacionales</t>
  </si>
  <si>
    <t>91301</t>
  </si>
  <si>
    <t xml:space="preserve">  AMORTIZACIÓN DE ARRENDAMIENTOS FINANCIEROS NACIONALES</t>
  </si>
  <si>
    <t>91302</t>
  </si>
  <si>
    <t xml:space="preserve">  AMORTIZACIÓN DE ARRENDAMIENTOS FINANCIEROS ESPECIALES</t>
  </si>
  <si>
    <t>91400</t>
  </si>
  <si>
    <t xml:space="preserve">  Amortización de la deuda externa con instituciones de crédito</t>
  </si>
  <si>
    <t>91401</t>
  </si>
  <si>
    <t xml:space="preserve">  AMORTIZACIÓN DE LA DEUDA EXTERNA CON INSTITUCIONES DE CRÉDITO</t>
  </si>
  <si>
    <t>91500</t>
  </si>
  <si>
    <t xml:space="preserve">  Amortización de deuda externa con organismos financieros internacionales</t>
  </si>
  <si>
    <t>91501</t>
  </si>
  <si>
    <t xml:space="preserve">  AMORTIZACIÓN DE DEUDA EXTERNA CON ORGANISMOS FINANCIEROS INTERNACIONALES</t>
  </si>
  <si>
    <t>91600</t>
  </si>
  <si>
    <t xml:space="preserve">  Amortización de la deuda bilateral</t>
  </si>
  <si>
    <t>91601</t>
  </si>
  <si>
    <t xml:space="preserve">  AMORTIZACIÓN DE LA DEUDA BILATERAL</t>
  </si>
  <si>
    <t>91700</t>
  </si>
  <si>
    <t xml:space="preserve">  Amortización de la deuda externa por emisión de títulos y valores</t>
  </si>
  <si>
    <t>91701</t>
  </si>
  <si>
    <t xml:space="preserve">  AMORTIZACIÓN DE LA DEUDA EXTERNA POR EMISIÓN DE TÍTULOS Y VALORES</t>
  </si>
  <si>
    <t>91800</t>
  </si>
  <si>
    <t xml:space="preserve">  Amortización de arrendamientos financieros internacionales</t>
  </si>
  <si>
    <t>91801</t>
  </si>
  <si>
    <t xml:space="preserve">  AMORTIZACIÓN DE ARRENDAMIENTOS FINANCIEROS INTERNACIONALES</t>
  </si>
  <si>
    <t>92000</t>
  </si>
  <si>
    <t>INTERESES DE LA DEUDA PUBLICA</t>
  </si>
  <si>
    <t>92100</t>
  </si>
  <si>
    <t xml:space="preserve">  Intereses de la deuda interna con instituciones de crédito</t>
  </si>
  <si>
    <t>92101</t>
  </si>
  <si>
    <t xml:space="preserve">  INTERESES DE LA DEUDA INTERNA CON INSTITUCIONES DE CRÉDITO</t>
  </si>
  <si>
    <t>92102</t>
  </si>
  <si>
    <t xml:space="preserve">  INTERESES DE LA DEUDA INTERNA DERIVADA DE PROYECTOS DE INFRAESTRUCTURA PRODUCTIVA DE LARGO PLAZO</t>
  </si>
  <si>
    <t>92200</t>
  </si>
  <si>
    <t xml:space="preserve">  Intereses derivados de la colocación de títulos y valores</t>
  </si>
  <si>
    <t>92201</t>
  </si>
  <si>
    <t xml:space="preserve">  INTERESES DERIVADOS DE LA COLOCACIÓN DE TÍTULOS Y VALORES</t>
  </si>
  <si>
    <t>92300</t>
  </si>
  <si>
    <t xml:space="preserve">  Intereses por arrendamientos financieros nacionales</t>
  </si>
  <si>
    <t>92301</t>
  </si>
  <si>
    <t xml:space="preserve">  INTERESES POR ARRENDAMIENTOS FINANCIEROS NACIONALES</t>
  </si>
  <si>
    <t>92302</t>
  </si>
  <si>
    <t xml:space="preserve">  INTERESES POR ARRENDAMIENTOS FINANCIEROS ESPECIALES</t>
  </si>
  <si>
    <t>92400</t>
  </si>
  <si>
    <t xml:space="preserve">  Intereses de la deuda externa con instituciones de crédito</t>
  </si>
  <si>
    <t>92401</t>
  </si>
  <si>
    <t xml:space="preserve">  INTERESES DE LA DEUDA EXTERNA CON INSTITUCIONES DE CRÉDITO</t>
  </si>
  <si>
    <t>92500</t>
  </si>
  <si>
    <t xml:space="preserve">  Intereses de la deuda con organismos financieros Internacionales</t>
  </si>
  <si>
    <t>92501</t>
  </si>
  <si>
    <t xml:space="preserve">  INTERESES DE LA DEUDA CON ORGANISMOS FINANCIEROS INTERNACIONALES</t>
  </si>
  <si>
    <t>92600</t>
  </si>
  <si>
    <t xml:space="preserve">  Intereses de la deuda bilateral</t>
  </si>
  <si>
    <t>92601</t>
  </si>
  <si>
    <t xml:space="preserve">  INTERESES DE LA DEUDA BILATERAL</t>
  </si>
  <si>
    <t>92700</t>
  </si>
  <si>
    <t xml:space="preserve">  Intereses derivados de la colocación de títulos y valores en el exterior</t>
  </si>
  <si>
    <t>92701</t>
  </si>
  <si>
    <t xml:space="preserve">  INTERESES DERIVADOS DE LA COLOCACIÓN DE TÍTULOS Y VALORES EN EL EXTERIOR</t>
  </si>
  <si>
    <t>92800</t>
  </si>
  <si>
    <t xml:space="preserve">  Intereses por arrendamientos financieros internacionales</t>
  </si>
  <si>
    <t>92801</t>
  </si>
  <si>
    <t xml:space="preserve">  INTERESES POR ARRENDAMIENTOS FINANCIEROS INTERNACIONALES</t>
  </si>
  <si>
    <t>93000</t>
  </si>
  <si>
    <t>COMISIONES DE LA DEUDA PUBLICA</t>
  </si>
  <si>
    <t>93100</t>
  </si>
  <si>
    <t xml:space="preserve">  Comisiones de la deuda pública interna</t>
  </si>
  <si>
    <t>93101</t>
  </si>
  <si>
    <t xml:space="preserve">  COMISIONES DE LA DEUDA INTERNA</t>
  </si>
  <si>
    <t>93200</t>
  </si>
  <si>
    <t xml:space="preserve">  Comisiones de la deuda pública externa</t>
  </si>
  <si>
    <t>93201</t>
  </si>
  <si>
    <t xml:space="preserve">  COMISIONES DE LA DEUDA EXTERNA</t>
  </si>
  <si>
    <t>94000</t>
  </si>
  <si>
    <t>GASTOS DE LA DEUDA PUBLICA</t>
  </si>
  <si>
    <t>94100</t>
  </si>
  <si>
    <t xml:space="preserve">  Gastos de la deuda pública interna</t>
  </si>
  <si>
    <t>94101</t>
  </si>
  <si>
    <t xml:space="preserve">  GASTOS DE LA DEUDA PÚBLICA INTERNA</t>
  </si>
  <si>
    <t>94200</t>
  </si>
  <si>
    <t xml:space="preserve">  Gastos de la deuda pública externa</t>
  </si>
  <si>
    <t>94201</t>
  </si>
  <si>
    <t xml:space="preserve">  GASTOS DE LA DEUDA PÚBLICA EXTERNA</t>
  </si>
  <si>
    <t>95000</t>
  </si>
  <si>
    <t>COSTO POR COBERTURAS</t>
  </si>
  <si>
    <t>95100</t>
  </si>
  <si>
    <t xml:space="preserve">  Costos por coberturas</t>
  </si>
  <si>
    <t>95101</t>
  </si>
  <si>
    <t xml:space="preserve">  COSTOS POR COBERTURAS</t>
  </si>
  <si>
    <t>96000</t>
  </si>
  <si>
    <t>APOYOS FINANCIEROS</t>
  </si>
  <si>
    <t>96100</t>
  </si>
  <si>
    <t xml:space="preserve">  Apoyos a intermediarios financieros</t>
  </si>
  <si>
    <t>96101</t>
  </si>
  <si>
    <t xml:space="preserve">  APOYOS A INTERMEDIARIOS FINANCIEROS</t>
  </si>
  <si>
    <t>96200</t>
  </si>
  <si>
    <t xml:space="preserve">  Apoyos a ahorradores y deudores del Sistema Financiero Nacional</t>
  </si>
  <si>
    <t>96201</t>
  </si>
  <si>
    <t xml:space="preserve">  APOYOS A AHORRADORES Y DEUDORES DE LA BANCA</t>
  </si>
  <si>
    <t>99000</t>
  </si>
  <si>
    <t>ADEUDOS DE EJERCICIOS FISCALES ANTERIORES (ADEFAS)</t>
  </si>
  <si>
    <t>99100</t>
  </si>
  <si>
    <t xml:space="preserve">  ADEFAS</t>
  </si>
  <si>
    <t>99101</t>
  </si>
  <si>
    <t xml:space="preserve">  Total</t>
  </si>
  <si>
    <t>ANUAL</t>
  </si>
  <si>
    <t>TOTAL</t>
  </si>
  <si>
    <t>Enero</t>
  </si>
  <si>
    <t>Marzo</t>
  </si>
  <si>
    <t>Junio</t>
  </si>
  <si>
    <t>Julio</t>
  </si>
  <si>
    <t>Diciembre</t>
  </si>
  <si>
    <t>CALENDARIO DE PRESUPUESTO DE EGRESOS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</si>
</sst>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"/>
      <color indexed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7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6.5"/>
      <color indexed="8"/>
      <name val="Microsoft Sans Serif"/>
      <family val="2"/>
    </font>
    <font>
      <sz val="7"/>
      <color indexed="8"/>
      <name val="Microsoft Sans Serif"/>
      <family val="2"/>
    </font>
    <font>
      <sz val="6.5"/>
      <color indexed="8"/>
      <name val="Microsoft Sans Serif"/>
      <family val="2"/>
    </font>
    <font>
      <b/>
      <sz val="9"/>
      <color indexed="8"/>
      <name val="Arial"/>
      <family val="2"/>
    </font>
    <font>
      <b/>
      <sz val="6.75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8">
    <xf numFmtId="0" fontId="0" fillId="0" borderId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wrapText="1"/>
    </xf>
    <xf numFmtId="7" fontId="0" fillId="0" borderId="0" xfId="0" applyNumberFormat="1" applyFill="1"/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vertical="top" wrapText="1"/>
    </xf>
    <xf numFmtId="0" fontId="12" fillId="0" borderId="3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5" fontId="14" fillId="0" borderId="0" xfId="0" applyNumberFormat="1" applyFont="1" applyFill="1"/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/>
    <xf numFmtId="4" fontId="16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center" wrapText="1"/>
    </xf>
    <xf numFmtId="4" fontId="17" fillId="0" borderId="0" xfId="0" applyNumberFormat="1" applyFont="1" applyFill="1"/>
    <xf numFmtId="4" fontId="9" fillId="0" borderId="1" xfId="0" applyNumberFormat="1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 applyProtection="1">
      <alignment horizontal="right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</xf>
    <xf numFmtId="4" fontId="4" fillId="0" borderId="2" xfId="0" applyNumberFormat="1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vertical="top" wrapText="1"/>
    </xf>
    <xf numFmtId="4" fontId="9" fillId="0" borderId="1" xfId="0" applyNumberFormat="1" applyFont="1" applyFill="1" applyBorder="1" applyAlignment="1" applyProtection="1">
      <alignment horizontal="right" vertical="top" wrapText="1"/>
    </xf>
    <xf numFmtId="4" fontId="13" fillId="0" borderId="3" xfId="0" applyNumberFormat="1" applyFont="1" applyFill="1" applyBorder="1" applyAlignment="1" applyProtection="1">
      <alignment vertical="top" wrapText="1"/>
    </xf>
  </cellXfs>
  <cellStyles count="8">
    <cellStyle name="Moneda 2" xfId="1"/>
    <cellStyle name="Moneda 2 2" xfId="2"/>
    <cellStyle name="Moneda 2 3" xfId="3"/>
    <cellStyle name="Normal" xfId="0" builtinId="0"/>
    <cellStyle name="Normal 2" xfId="4"/>
    <cellStyle name="Normal 2 2" xfId="5"/>
    <cellStyle name="Normal 2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83"/>
  <sheetViews>
    <sheetView tabSelected="1" view="pageBreakPreview" zoomScaleNormal="100" zoomScaleSheetLayoutView="100" workbookViewId="0">
      <selection activeCell="M14" sqref="M14"/>
    </sheetView>
  </sheetViews>
  <sheetFormatPr baseColWidth="10" defaultColWidth="11.42578125" defaultRowHeight="15" customHeight="1" x14ac:dyDescent="0.25"/>
  <cols>
    <col min="1" max="1" width="0.5703125" style="1" customWidth="1"/>
    <col min="2" max="2" width="4.7109375" style="1" customWidth="1"/>
    <col min="3" max="3" width="21" style="1" customWidth="1"/>
    <col min="4" max="4" width="10.5703125" style="1" customWidth="1"/>
    <col min="5" max="5" width="10.140625" style="1" customWidth="1"/>
    <col min="6" max="6" width="10" style="1" customWidth="1"/>
    <col min="7" max="7" width="8.85546875" style="1" customWidth="1"/>
    <col min="8" max="8" width="4.85546875" style="1" customWidth="1"/>
    <col min="9" max="10" width="5" style="1" customWidth="1"/>
    <col min="11" max="11" width="4.85546875" style="1" customWidth="1"/>
    <col min="12" max="12" width="6.140625" style="1" customWidth="1"/>
    <col min="13" max="13" width="10.7109375" style="1" customWidth="1"/>
    <col min="14" max="14" width="6.85546875" style="1" customWidth="1"/>
    <col min="15" max="15" width="9.28515625" style="1" customWidth="1"/>
    <col min="16" max="16" width="8.85546875" style="1" customWidth="1"/>
    <col min="17" max="16384" width="11.42578125" style="1"/>
  </cols>
  <sheetData>
    <row r="2" spans="2:17" ht="29.2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24.75" customHeight="1" x14ac:dyDescent="0.25">
      <c r="B3" s="18" t="s">
        <v>2136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7" ht="12" customHeight="1" x14ac:dyDescent="0.25">
      <c r="C4" s="3"/>
      <c r="D4" s="21" t="s">
        <v>2129</v>
      </c>
      <c r="E4" s="4" t="s">
        <v>2131</v>
      </c>
      <c r="F4" s="4" t="s">
        <v>2</v>
      </c>
      <c r="G4" s="4" t="s">
        <v>2132</v>
      </c>
      <c r="H4" s="4" t="s">
        <v>3</v>
      </c>
      <c r="I4" s="4" t="s">
        <v>4</v>
      </c>
      <c r="J4" s="5" t="s">
        <v>2133</v>
      </c>
      <c r="K4" s="4" t="s">
        <v>2134</v>
      </c>
      <c r="L4" s="4" t="s">
        <v>5</v>
      </c>
      <c r="M4" s="5" t="s">
        <v>6</v>
      </c>
      <c r="N4" s="4" t="s">
        <v>7</v>
      </c>
      <c r="O4" s="4" t="s">
        <v>8</v>
      </c>
      <c r="P4" s="4" t="s">
        <v>2135</v>
      </c>
    </row>
    <row r="5" spans="2:17" ht="12" customHeight="1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7" s="19" customFormat="1" ht="12" customHeight="1" x14ac:dyDescent="0.25">
      <c r="C6" s="19" t="s">
        <v>2130</v>
      </c>
      <c r="D6" s="22">
        <f>+D8+D120+D353+D812</f>
        <v>14829099.999999998</v>
      </c>
      <c r="E6" s="22">
        <f>+E8+E120+E353+E812</f>
        <v>1303095.3799999999</v>
      </c>
      <c r="F6" s="22">
        <f>+F8+F120+F353+F812</f>
        <v>1273659.33</v>
      </c>
      <c r="G6" s="22">
        <f>+G8+G120+G353+G812</f>
        <v>988942.86</v>
      </c>
      <c r="H6" s="22">
        <f>+H8+H120+H353+H812</f>
        <v>0</v>
      </c>
      <c r="I6" s="22">
        <f>+I8+I120+I353+I812</f>
        <v>0</v>
      </c>
      <c r="J6" s="22">
        <f>+J8+J120+J353+J812</f>
        <v>0</v>
      </c>
      <c r="K6" s="22">
        <f>+K8+K120+K353+K812</f>
        <v>0</v>
      </c>
      <c r="L6" s="22">
        <f>+L8+L120+L353+L812</f>
        <v>0</v>
      </c>
      <c r="M6" s="22">
        <f>+M8+M120+M353+M812</f>
        <v>0</v>
      </c>
      <c r="N6" s="22">
        <f>+N8+N120+N353+N812</f>
        <v>0</v>
      </c>
      <c r="O6" s="22">
        <f>+O8+O120+O353+O812</f>
        <v>0</v>
      </c>
      <c r="P6" s="22">
        <f>+P8+P120+P353+P812</f>
        <v>0</v>
      </c>
      <c r="Q6" s="20"/>
    </row>
    <row r="7" spans="2:17" ht="12" customHeight="1" x14ac:dyDescent="0.25">
      <c r="D7" s="14"/>
    </row>
    <row r="8" spans="2:17" ht="12" customHeight="1" x14ac:dyDescent="0.25">
      <c r="B8" s="8" t="s">
        <v>9</v>
      </c>
      <c r="C8" s="9" t="s">
        <v>10</v>
      </c>
      <c r="D8" s="23">
        <f t="shared" ref="D8:P8" si="0">+D9+D24+D39+D65+D83+D102+D108</f>
        <v>12629106.469999999</v>
      </c>
      <c r="E8" s="23">
        <f t="shared" si="0"/>
        <v>1113319.43</v>
      </c>
      <c r="F8" s="23">
        <f t="shared" si="0"/>
        <v>836314.62</v>
      </c>
      <c r="G8" s="23">
        <f t="shared" si="0"/>
        <v>843942.07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</row>
    <row r="9" spans="2:17" ht="28.5" customHeight="1" x14ac:dyDescent="0.25">
      <c r="B9" s="10" t="s">
        <v>11</v>
      </c>
      <c r="C9" s="10" t="s">
        <v>12</v>
      </c>
      <c r="D9" s="24">
        <f t="shared" ref="D9:P9" si="1">+D11+D13+D15+D16+D17+D18+D19+D20+D21+D23</f>
        <v>8036912.0899999999</v>
      </c>
      <c r="E9" s="24">
        <f t="shared" si="1"/>
        <v>623790.9</v>
      </c>
      <c r="F9" s="24">
        <f t="shared" si="1"/>
        <v>622780.19999999995</v>
      </c>
      <c r="G9" s="24">
        <f t="shared" si="1"/>
        <v>618508.19999999995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</row>
    <row r="10" spans="2:17" ht="24.95" customHeight="1" x14ac:dyDescent="0.25">
      <c r="B10" s="11" t="s">
        <v>13</v>
      </c>
      <c r="C10" s="11" t="s">
        <v>14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  <c r="J10" s="25">
        <v>0</v>
      </c>
      <c r="K10" s="26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2:17" ht="24.95" customHeight="1" x14ac:dyDescent="0.25">
      <c r="B11" s="11" t="s">
        <v>15</v>
      </c>
      <c r="C11" s="11" t="s">
        <v>14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J11" s="25">
        <v>0</v>
      </c>
      <c r="K11" s="26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2:17" ht="24.95" customHeight="1" x14ac:dyDescent="0.25">
      <c r="B12" s="11" t="s">
        <v>16</v>
      </c>
      <c r="C12" s="11" t="s">
        <v>17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  <c r="J12" s="25">
        <v>0</v>
      </c>
      <c r="K12" s="26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2:17" ht="24.95" customHeight="1" x14ac:dyDescent="0.25">
      <c r="B13" s="11" t="s">
        <v>18</v>
      </c>
      <c r="C13" s="11" t="s">
        <v>17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  <c r="J13" s="25">
        <v>0</v>
      </c>
      <c r="K13" s="26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2:17" ht="24.95" customHeight="1" x14ac:dyDescent="0.25">
      <c r="B14" s="11" t="s">
        <v>19</v>
      </c>
      <c r="C14" s="11" t="s">
        <v>20</v>
      </c>
      <c r="D14" s="25">
        <f>7485490.8+551421.29</f>
        <v>8036912.0899999999</v>
      </c>
      <c r="E14" s="25">
        <v>623790.9</v>
      </c>
      <c r="F14" s="25">
        <v>622780.19999999995</v>
      </c>
      <c r="G14" s="25">
        <v>618508.19999999995</v>
      </c>
      <c r="H14" s="25">
        <v>0</v>
      </c>
      <c r="I14" s="26">
        <v>0</v>
      </c>
      <c r="J14" s="25">
        <v>0</v>
      </c>
      <c r="K14" s="26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2:17" ht="24.95" customHeight="1" x14ac:dyDescent="0.25">
      <c r="B15" s="11" t="s">
        <v>21</v>
      </c>
      <c r="C15" s="11" t="s">
        <v>22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  <c r="J15" s="25">
        <v>0</v>
      </c>
      <c r="K15" s="26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2:17" ht="24.95" customHeight="1" x14ac:dyDescent="0.25">
      <c r="B16" s="11" t="s">
        <v>23</v>
      </c>
      <c r="C16" s="11" t="s">
        <v>24</v>
      </c>
      <c r="D16" s="25">
        <f>7485490.8+551421.29</f>
        <v>8036912.0899999999</v>
      </c>
      <c r="E16" s="25">
        <v>623790.9</v>
      </c>
      <c r="F16" s="25">
        <v>622780.19999999995</v>
      </c>
      <c r="G16" s="25">
        <v>618508.19999999995</v>
      </c>
      <c r="H16" s="25">
        <v>0</v>
      </c>
      <c r="I16" s="26">
        <v>0</v>
      </c>
      <c r="J16" s="25">
        <v>0</v>
      </c>
      <c r="K16" s="26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2:16" ht="24.95" customHeight="1" x14ac:dyDescent="0.25">
      <c r="B17" s="11" t="s">
        <v>25</v>
      </c>
      <c r="C17" s="11" t="s">
        <v>26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  <c r="J17" s="25">
        <v>0</v>
      </c>
      <c r="K17" s="26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2:16" ht="24.95" customHeight="1" x14ac:dyDescent="0.25">
      <c r="B18" s="11" t="s">
        <v>27</v>
      </c>
      <c r="C18" s="11" t="s">
        <v>28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6">
        <v>0</v>
      </c>
      <c r="J18" s="25">
        <v>0</v>
      </c>
      <c r="K18" s="26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2:16" ht="24.95" customHeight="1" x14ac:dyDescent="0.25">
      <c r="B19" s="11" t="s">
        <v>29</v>
      </c>
      <c r="C19" s="11" t="s">
        <v>30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5">
        <v>0</v>
      </c>
      <c r="K19" s="26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2:16" ht="24.95" customHeight="1" x14ac:dyDescent="0.25">
      <c r="B20" s="11" t="s">
        <v>31</v>
      </c>
      <c r="C20" s="11" t="s">
        <v>32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>
        <v>0</v>
      </c>
      <c r="J20" s="25">
        <v>0</v>
      </c>
      <c r="K20" s="26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2:16" ht="24.95" customHeight="1" x14ac:dyDescent="0.25">
      <c r="B21" s="11" t="s">
        <v>33</v>
      </c>
      <c r="C21" s="11" t="s">
        <v>34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6">
        <v>0</v>
      </c>
      <c r="J21" s="25">
        <v>0</v>
      </c>
      <c r="K21" s="26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2:16" ht="24.95" customHeight="1" x14ac:dyDescent="0.25">
      <c r="B22" s="11" t="s">
        <v>35</v>
      </c>
      <c r="C22" s="11" t="s">
        <v>36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6">
        <v>0</v>
      </c>
      <c r="J22" s="25">
        <v>0</v>
      </c>
      <c r="K22" s="26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2:16" ht="24.95" customHeight="1" x14ac:dyDescent="0.25">
      <c r="B23" s="11" t="s">
        <v>37</v>
      </c>
      <c r="C23" s="11" t="s">
        <v>38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6">
        <v>0</v>
      </c>
      <c r="J23" s="25">
        <v>0</v>
      </c>
      <c r="K23" s="26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2:16" ht="24.95" customHeight="1" x14ac:dyDescent="0.25">
      <c r="B24" s="10" t="s">
        <v>39</v>
      </c>
      <c r="C24" s="10" t="s">
        <v>40</v>
      </c>
      <c r="D24" s="24">
        <f t="shared" ref="D24:P24" si="2">+D26+D28+D29+D30+D31+D32+D33+D34+D36+D38</f>
        <v>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</row>
    <row r="25" spans="2:16" ht="24.95" customHeight="1" x14ac:dyDescent="0.25">
      <c r="B25" s="11" t="s">
        <v>41</v>
      </c>
      <c r="C25" s="11" t="s">
        <v>42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2:16" ht="24.95" customHeight="1" x14ac:dyDescent="0.25">
      <c r="B26" s="11" t="s">
        <v>43</v>
      </c>
      <c r="C26" s="11" t="s">
        <v>44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2:16" ht="24.95" customHeight="1" x14ac:dyDescent="0.25">
      <c r="B27" s="11" t="s">
        <v>45</v>
      </c>
      <c r="C27" s="11" t="s">
        <v>46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6">
        <v>0</v>
      </c>
      <c r="J27" s="25">
        <v>0</v>
      </c>
      <c r="K27" s="26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2:16" ht="24.95" customHeight="1" x14ac:dyDescent="0.25">
      <c r="B28" s="11" t="s">
        <v>47</v>
      </c>
      <c r="C28" s="11" t="s">
        <v>48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>
        <v>0</v>
      </c>
      <c r="J28" s="25">
        <v>0</v>
      </c>
      <c r="K28" s="26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2:16" ht="24.95" customHeight="1" x14ac:dyDescent="0.25">
      <c r="B29" s="11" t="s">
        <v>49</v>
      </c>
      <c r="C29" s="11" t="s">
        <v>50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  <c r="J29" s="25">
        <v>0</v>
      </c>
      <c r="K29" s="26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2:16" ht="24.95" customHeight="1" x14ac:dyDescent="0.25">
      <c r="B30" s="11" t="s">
        <v>51</v>
      </c>
      <c r="C30" s="11" t="s">
        <v>52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  <c r="J30" s="25">
        <v>0</v>
      </c>
      <c r="K30" s="26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2:16" ht="24.95" customHeight="1" x14ac:dyDescent="0.25">
      <c r="B31" s="11" t="s">
        <v>53</v>
      </c>
      <c r="C31" s="11" t="s">
        <v>54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  <c r="J31" s="25">
        <v>0</v>
      </c>
      <c r="K31" s="26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2:16" ht="24.95" customHeight="1" x14ac:dyDescent="0.25">
      <c r="B32" s="11" t="s">
        <v>55</v>
      </c>
      <c r="C32" s="11" t="s">
        <v>28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24.95" customHeight="1" x14ac:dyDescent="0.25">
      <c r="B33" s="11" t="s">
        <v>56</v>
      </c>
      <c r="C33" s="11" t="s">
        <v>30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4" spans="2:16" ht="24.95" customHeight="1" x14ac:dyDescent="0.25">
      <c r="B34" s="11" t="s">
        <v>57</v>
      </c>
      <c r="C34" s="11" t="s">
        <v>32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6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2:16" ht="24.95" customHeight="1" x14ac:dyDescent="0.25">
      <c r="B35" s="11" t="s">
        <v>58</v>
      </c>
      <c r="C35" s="11" t="s">
        <v>59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6">
        <v>0</v>
      </c>
      <c r="J35" s="25">
        <v>0</v>
      </c>
      <c r="K35" s="26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</row>
    <row r="36" spans="2:16" ht="24.95" customHeight="1" x14ac:dyDescent="0.25">
      <c r="B36" s="11" t="s">
        <v>60</v>
      </c>
      <c r="C36" s="11" t="s">
        <v>61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  <c r="J36" s="25">
        <v>0</v>
      </c>
      <c r="K36" s="26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2:16" ht="24.95" customHeight="1" x14ac:dyDescent="0.25">
      <c r="B37" s="11" t="s">
        <v>62</v>
      </c>
      <c r="C37" s="11" t="s">
        <v>63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6">
        <v>0</v>
      </c>
      <c r="J37" s="25">
        <v>0</v>
      </c>
      <c r="K37" s="26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24.95" customHeight="1" x14ac:dyDescent="0.25">
      <c r="B38" s="11" t="s">
        <v>64</v>
      </c>
      <c r="C38" s="11" t="s">
        <v>65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6">
        <v>0</v>
      </c>
      <c r="J38" s="25">
        <v>0</v>
      </c>
      <c r="K38" s="26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</row>
    <row r="39" spans="2:16" ht="24.95" customHeight="1" x14ac:dyDescent="0.25">
      <c r="B39" s="10" t="s">
        <v>66</v>
      </c>
      <c r="C39" s="10" t="s">
        <v>67</v>
      </c>
      <c r="D39" s="24">
        <f t="shared" ref="D39:P39" si="3">+D41+D43+D44+D45+D46+D47+D49+D51+D52+D53+D54+D55+D56+D58+D60+D62+D64</f>
        <v>3294109.04</v>
      </c>
      <c r="E39" s="24">
        <f t="shared" si="3"/>
        <v>387507.76999999996</v>
      </c>
      <c r="F39" s="24">
        <f t="shared" si="3"/>
        <v>142654.79999999999</v>
      </c>
      <c r="G39" s="24">
        <f t="shared" si="3"/>
        <v>155297.92000000001</v>
      </c>
      <c r="H39" s="24">
        <f t="shared" si="3"/>
        <v>0</v>
      </c>
      <c r="I39" s="24">
        <f t="shared" si="3"/>
        <v>0</v>
      </c>
      <c r="J39" s="24">
        <f t="shared" si="3"/>
        <v>0</v>
      </c>
      <c r="K39" s="24">
        <f t="shared" si="3"/>
        <v>0</v>
      </c>
      <c r="L39" s="24">
        <f t="shared" si="3"/>
        <v>0</v>
      </c>
      <c r="M39" s="24">
        <f t="shared" si="3"/>
        <v>0</v>
      </c>
      <c r="N39" s="24">
        <f t="shared" si="3"/>
        <v>0</v>
      </c>
      <c r="O39" s="24">
        <f t="shared" si="3"/>
        <v>0</v>
      </c>
      <c r="P39" s="24">
        <f t="shared" si="3"/>
        <v>0</v>
      </c>
    </row>
    <row r="40" spans="2:16" ht="24.95" customHeight="1" x14ac:dyDescent="0.25">
      <c r="B40" s="11" t="s">
        <v>68</v>
      </c>
      <c r="C40" s="11" t="s">
        <v>69</v>
      </c>
      <c r="D40" s="25">
        <v>4012.08</v>
      </c>
      <c r="E40" s="25">
        <v>4012.08</v>
      </c>
      <c r="F40" s="25">
        <v>0</v>
      </c>
      <c r="G40" s="25">
        <v>0</v>
      </c>
      <c r="H40" s="25">
        <v>0</v>
      </c>
      <c r="I40" s="26">
        <v>0</v>
      </c>
      <c r="J40" s="25">
        <v>0</v>
      </c>
      <c r="K40" s="26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2:16" ht="24.95" customHeight="1" x14ac:dyDescent="0.25">
      <c r="B41" s="11" t="s">
        <v>70</v>
      </c>
      <c r="C41" s="11" t="s">
        <v>71</v>
      </c>
      <c r="D41" s="25">
        <v>4012.08</v>
      </c>
      <c r="E41" s="25">
        <v>4012.08</v>
      </c>
      <c r="F41" s="25">
        <v>0</v>
      </c>
      <c r="G41" s="25">
        <v>0</v>
      </c>
      <c r="H41" s="25">
        <v>0</v>
      </c>
      <c r="I41" s="26">
        <v>0</v>
      </c>
      <c r="J41" s="25">
        <v>0</v>
      </c>
      <c r="K41" s="26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</row>
    <row r="42" spans="2:16" ht="24.95" customHeight="1" x14ac:dyDescent="0.25">
      <c r="B42" s="11" t="s">
        <v>72</v>
      </c>
      <c r="C42" s="11" t="s">
        <v>73</v>
      </c>
      <c r="D42" s="25">
        <v>1829784.8</v>
      </c>
      <c r="E42" s="25">
        <v>250744.61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6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24.95" customHeight="1" x14ac:dyDescent="0.25">
      <c r="B43" s="11" t="s">
        <v>74</v>
      </c>
      <c r="C43" s="11" t="s">
        <v>75</v>
      </c>
      <c r="D43" s="25">
        <v>582204.19999999995</v>
      </c>
      <c r="E43" s="25">
        <v>0</v>
      </c>
      <c r="F43" s="25">
        <v>0</v>
      </c>
      <c r="G43" s="25">
        <v>0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</row>
    <row r="44" spans="2:16" ht="24.95" customHeight="1" x14ac:dyDescent="0.25">
      <c r="B44" s="11" t="s">
        <v>76</v>
      </c>
      <c r="C44" s="11" t="s">
        <v>77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K44" s="26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</row>
    <row r="45" spans="2:16" ht="24.95" customHeight="1" x14ac:dyDescent="0.25">
      <c r="B45" s="11" t="s">
        <v>78</v>
      </c>
      <c r="C45" s="11" t="s">
        <v>79</v>
      </c>
      <c r="D45" s="25">
        <v>1247580.6000000001</v>
      </c>
      <c r="E45" s="25">
        <v>250744.61</v>
      </c>
      <c r="F45" s="25">
        <v>0</v>
      </c>
      <c r="G45" s="25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</row>
    <row r="46" spans="2:16" ht="24.95" customHeight="1" x14ac:dyDescent="0.25">
      <c r="B46" s="11" t="s">
        <v>80</v>
      </c>
      <c r="C46" s="11" t="s">
        <v>81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6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2:16" ht="24.95" customHeight="1" x14ac:dyDescent="0.25">
      <c r="B47" s="11" t="s">
        <v>82</v>
      </c>
      <c r="C47" s="11" t="s">
        <v>83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6">
        <v>0</v>
      </c>
      <c r="J47" s="25">
        <v>0</v>
      </c>
      <c r="K47" s="26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24.95" customHeight="1" x14ac:dyDescent="0.25">
      <c r="B48" s="11" t="s">
        <v>84</v>
      </c>
      <c r="C48" s="11" t="s">
        <v>85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6">
        <v>0</v>
      </c>
      <c r="J48" s="25">
        <v>0</v>
      </c>
      <c r="K48" s="26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2:16" ht="24.95" customHeight="1" x14ac:dyDescent="0.25">
      <c r="B49" s="11" t="s">
        <v>86</v>
      </c>
      <c r="C49" s="11" t="s">
        <v>87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6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</row>
    <row r="50" spans="2:16" ht="24.95" customHeight="1" x14ac:dyDescent="0.25">
      <c r="B50" s="11" t="s">
        <v>88</v>
      </c>
      <c r="C50" s="11" t="s">
        <v>89</v>
      </c>
      <c r="D50" s="25">
        <v>1460312.16</v>
      </c>
      <c r="E50" s="25">
        <v>132751.07999999999</v>
      </c>
      <c r="F50" s="25">
        <v>142654.79999999999</v>
      </c>
      <c r="G50" s="25">
        <v>155297.92000000001</v>
      </c>
      <c r="H50" s="25">
        <v>0</v>
      </c>
      <c r="I50" s="26">
        <v>0</v>
      </c>
      <c r="J50" s="25">
        <v>0</v>
      </c>
      <c r="K50" s="26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2:16" ht="24.95" customHeight="1" x14ac:dyDescent="0.25">
      <c r="B51" s="11" t="s">
        <v>90</v>
      </c>
      <c r="C51" s="11" t="s">
        <v>91</v>
      </c>
      <c r="D51" s="25">
        <v>1452312.16</v>
      </c>
      <c r="E51" s="25">
        <v>132751.07999999999</v>
      </c>
      <c r="F51" s="25">
        <v>134654.79999999999</v>
      </c>
      <c r="G51" s="25">
        <v>155297.92000000001</v>
      </c>
      <c r="H51" s="25">
        <v>0</v>
      </c>
      <c r="I51" s="26">
        <v>0</v>
      </c>
      <c r="J51" s="25">
        <v>0</v>
      </c>
      <c r="K51" s="26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</row>
    <row r="52" spans="2:16" ht="24.95" customHeight="1" x14ac:dyDescent="0.25">
      <c r="B52" s="11" t="s">
        <v>92</v>
      </c>
      <c r="C52" s="11" t="s">
        <v>93</v>
      </c>
      <c r="D52" s="25">
        <v>8000</v>
      </c>
      <c r="E52" s="25">
        <v>0</v>
      </c>
      <c r="F52" s="25">
        <v>8000</v>
      </c>
      <c r="G52" s="25">
        <v>0</v>
      </c>
      <c r="H52" s="25">
        <v>0</v>
      </c>
      <c r="I52" s="26">
        <v>0</v>
      </c>
      <c r="J52" s="25">
        <v>0</v>
      </c>
      <c r="K52" s="26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24.95" customHeight="1" x14ac:dyDescent="0.25">
      <c r="B53" s="11" t="s">
        <v>94</v>
      </c>
      <c r="C53" s="11" t="s">
        <v>95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6">
        <v>0</v>
      </c>
      <c r="J53" s="25">
        <v>0</v>
      </c>
      <c r="K53" s="26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</row>
    <row r="54" spans="2:16" ht="24.95" customHeight="1" x14ac:dyDescent="0.25">
      <c r="B54" s="11" t="s">
        <v>96</v>
      </c>
      <c r="C54" s="11" t="s">
        <v>97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</row>
    <row r="55" spans="2:16" ht="24.95" customHeight="1" x14ac:dyDescent="0.25">
      <c r="B55" s="11" t="s">
        <v>98</v>
      </c>
      <c r="C55" s="11" t="s">
        <v>99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6">
        <v>0</v>
      </c>
      <c r="J55" s="25">
        <v>0</v>
      </c>
      <c r="K55" s="26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</row>
    <row r="56" spans="2:16" ht="24.95" customHeight="1" x14ac:dyDescent="0.25">
      <c r="B56" s="11" t="s">
        <v>100</v>
      </c>
      <c r="C56" s="11" t="s">
        <v>101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6">
        <v>0</v>
      </c>
      <c r="J56" s="25">
        <v>0</v>
      </c>
      <c r="K56" s="26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</row>
    <row r="57" spans="2:16" ht="24.95" customHeight="1" x14ac:dyDescent="0.25">
      <c r="B57" s="11" t="s">
        <v>102</v>
      </c>
      <c r="C57" s="11" t="s">
        <v>103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5">
        <v>0</v>
      </c>
      <c r="K57" s="26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24.95" customHeight="1" x14ac:dyDescent="0.25">
      <c r="B58" s="11" t="s">
        <v>104</v>
      </c>
      <c r="C58" s="11" t="s">
        <v>103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6">
        <v>0</v>
      </c>
      <c r="J58" s="25">
        <v>0</v>
      </c>
      <c r="K58" s="26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2:16" ht="24.95" customHeight="1" x14ac:dyDescent="0.25">
      <c r="B59" s="11" t="s">
        <v>105</v>
      </c>
      <c r="C59" s="11" t="s">
        <v>106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6">
        <v>0</v>
      </c>
      <c r="J59" s="25">
        <v>0</v>
      </c>
      <c r="K59" s="26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</row>
    <row r="60" spans="2:16" ht="24.95" customHeight="1" x14ac:dyDescent="0.25">
      <c r="B60" s="11" t="s">
        <v>107</v>
      </c>
      <c r="C60" s="11" t="s">
        <v>106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6">
        <v>0</v>
      </c>
      <c r="J60" s="25">
        <v>0</v>
      </c>
      <c r="K60" s="26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</row>
    <row r="61" spans="2:16" ht="24.95" customHeight="1" x14ac:dyDescent="0.25">
      <c r="B61" s="11" t="s">
        <v>108</v>
      </c>
      <c r="C61" s="11" t="s">
        <v>109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6">
        <v>0</v>
      </c>
      <c r="J61" s="25">
        <v>0</v>
      </c>
      <c r="K61" s="26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</row>
    <row r="62" spans="2:16" ht="24.95" customHeight="1" x14ac:dyDescent="0.25">
      <c r="B62" s="11" t="s">
        <v>110</v>
      </c>
      <c r="C62" s="11" t="s">
        <v>109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K62" s="26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24.95" customHeight="1" x14ac:dyDescent="0.25">
      <c r="B63" s="11" t="s">
        <v>111</v>
      </c>
      <c r="C63" s="11" t="s">
        <v>112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6">
        <v>0</v>
      </c>
      <c r="J63" s="25">
        <v>0</v>
      </c>
      <c r="K63" s="26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</row>
    <row r="64" spans="2:16" ht="24.95" customHeight="1" x14ac:dyDescent="0.25">
      <c r="B64" s="11" t="s">
        <v>113</v>
      </c>
      <c r="C64" s="11" t="s">
        <v>112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6">
        <v>0</v>
      </c>
      <c r="J64" s="25">
        <v>0</v>
      </c>
      <c r="K64" s="26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</row>
    <row r="65" spans="2:16" ht="24.95" customHeight="1" x14ac:dyDescent="0.25">
      <c r="B65" s="10" t="s">
        <v>114</v>
      </c>
      <c r="C65" s="10" t="s">
        <v>115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7">
        <v>0</v>
      </c>
      <c r="J65" s="24">
        <v>0</v>
      </c>
      <c r="K65" s="27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2:16" ht="24.95" customHeight="1" x14ac:dyDescent="0.25">
      <c r="B66" s="11" t="s">
        <v>116</v>
      </c>
      <c r="C66" s="11" t="s">
        <v>117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6">
        <v>0</v>
      </c>
      <c r="J66" s="25">
        <v>0</v>
      </c>
      <c r="K66" s="26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</row>
    <row r="67" spans="2:16" ht="24.95" customHeight="1" x14ac:dyDescent="0.25">
      <c r="B67" s="11" t="s">
        <v>118</v>
      </c>
      <c r="C67" s="11" t="s">
        <v>119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6">
        <v>0</v>
      </c>
      <c r="J67" s="25">
        <v>0</v>
      </c>
      <c r="K67" s="26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24.95" customHeight="1" x14ac:dyDescent="0.25">
      <c r="B68" s="11" t="s">
        <v>120</v>
      </c>
      <c r="C68" s="11" t="s">
        <v>121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6">
        <v>0</v>
      </c>
      <c r="J68" s="25">
        <v>0</v>
      </c>
      <c r="K68" s="26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</row>
    <row r="69" spans="2:16" ht="24.95" customHeight="1" x14ac:dyDescent="0.25">
      <c r="B69" s="11" t="s">
        <v>122</v>
      </c>
      <c r="C69" s="11" t="s">
        <v>123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>
        <v>0</v>
      </c>
      <c r="J69" s="25">
        <v>0</v>
      </c>
      <c r="K69" s="26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</row>
    <row r="70" spans="2:16" ht="24.95" customHeight="1" x14ac:dyDescent="0.25">
      <c r="B70" s="11" t="s">
        <v>124</v>
      </c>
      <c r="C70" s="11" t="s">
        <v>125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>
        <v>0</v>
      </c>
      <c r="J70" s="25">
        <v>0</v>
      </c>
      <c r="K70" s="26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</row>
    <row r="71" spans="2:16" ht="24.95" customHeight="1" x14ac:dyDescent="0.25">
      <c r="B71" s="11" t="s">
        <v>126</v>
      </c>
      <c r="C71" s="11" t="s">
        <v>127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6">
        <v>0</v>
      </c>
      <c r="J71" s="25">
        <v>0</v>
      </c>
      <c r="K71" s="26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</row>
    <row r="72" spans="2:16" ht="24.95" customHeight="1" x14ac:dyDescent="0.25">
      <c r="B72" s="11" t="s">
        <v>128</v>
      </c>
      <c r="C72" s="11" t="s">
        <v>129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6">
        <v>0</v>
      </c>
      <c r="J72" s="25">
        <v>0</v>
      </c>
      <c r="K72" s="26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2:16" ht="24.95" customHeight="1" x14ac:dyDescent="0.25">
      <c r="B73" s="11" t="s">
        <v>130</v>
      </c>
      <c r="C73" s="11" t="s">
        <v>131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6">
        <v>0</v>
      </c>
      <c r="J73" s="25">
        <v>0</v>
      </c>
      <c r="K73" s="26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</row>
    <row r="74" spans="2:16" ht="24.95" customHeight="1" x14ac:dyDescent="0.25">
      <c r="B74" s="11" t="s">
        <v>132</v>
      </c>
      <c r="C74" s="11" t="s">
        <v>133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6">
        <v>0</v>
      </c>
      <c r="J74" s="25">
        <v>0</v>
      </c>
      <c r="K74" s="26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</row>
    <row r="75" spans="2:16" ht="24.95" customHeight="1" x14ac:dyDescent="0.25">
      <c r="B75" s="11" t="s">
        <v>134</v>
      </c>
      <c r="C75" s="11" t="s">
        <v>135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6">
        <v>0</v>
      </c>
      <c r="J75" s="25">
        <v>0</v>
      </c>
      <c r="K75" s="26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</row>
    <row r="76" spans="2:16" ht="24.95" customHeight="1" x14ac:dyDescent="0.25">
      <c r="B76" s="11" t="s">
        <v>136</v>
      </c>
      <c r="C76" s="11" t="s">
        <v>137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6">
        <v>0</v>
      </c>
      <c r="J76" s="25">
        <v>0</v>
      </c>
      <c r="K76" s="26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</row>
    <row r="77" spans="2:16" ht="24.95" customHeight="1" x14ac:dyDescent="0.25">
      <c r="B77" s="11" t="s">
        <v>138</v>
      </c>
      <c r="C77" s="11" t="s">
        <v>139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6">
        <v>0</v>
      </c>
      <c r="J77" s="25">
        <v>0</v>
      </c>
      <c r="K77" s="26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2:16" ht="24.95" customHeight="1" x14ac:dyDescent="0.25">
      <c r="B78" s="11" t="s">
        <v>140</v>
      </c>
      <c r="C78" s="11" t="s">
        <v>141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6">
        <v>0</v>
      </c>
      <c r="J78" s="25">
        <v>0</v>
      </c>
      <c r="K78" s="26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</row>
    <row r="79" spans="2:16" ht="24.95" customHeight="1" x14ac:dyDescent="0.25">
      <c r="B79" s="11" t="s">
        <v>142</v>
      </c>
      <c r="C79" s="11" t="s">
        <v>143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6">
        <v>0</v>
      </c>
      <c r="J79" s="25">
        <v>0</v>
      </c>
      <c r="K79" s="26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</row>
    <row r="80" spans="2:16" ht="24.95" customHeight="1" x14ac:dyDescent="0.25">
      <c r="B80" s="11" t="s">
        <v>144</v>
      </c>
      <c r="C80" s="11" t="s">
        <v>145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6">
        <v>0</v>
      </c>
      <c r="J80" s="25">
        <v>0</v>
      </c>
      <c r="K80" s="26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</row>
    <row r="81" spans="2:16" ht="24.95" customHeight="1" x14ac:dyDescent="0.25">
      <c r="B81" s="11" t="s">
        <v>146</v>
      </c>
      <c r="C81" s="11" t="s">
        <v>147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6">
        <v>0</v>
      </c>
      <c r="J81" s="25">
        <v>0</v>
      </c>
      <c r="K81" s="26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</row>
    <row r="82" spans="2:16" ht="24.95" customHeight="1" x14ac:dyDescent="0.25">
      <c r="B82" s="11" t="s">
        <v>148</v>
      </c>
      <c r="C82" s="11" t="s">
        <v>149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K82" s="26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24.95" customHeight="1" x14ac:dyDescent="0.25">
      <c r="B83" s="10" t="s">
        <v>150</v>
      </c>
      <c r="C83" s="10" t="s">
        <v>151</v>
      </c>
      <c r="D83" s="24">
        <f t="shared" ref="D83:P83" si="4">+D85+D87+D88+D90+D92+D93+D94+D95+D96+D97+D99+D101</f>
        <v>923810.8</v>
      </c>
      <c r="E83" s="24">
        <f t="shared" si="4"/>
        <v>69831.239999999991</v>
      </c>
      <c r="F83" s="24">
        <f t="shared" si="4"/>
        <v>39740.639999999999</v>
      </c>
      <c r="G83" s="24">
        <f t="shared" si="4"/>
        <v>39210.480000000003</v>
      </c>
      <c r="H83" s="24">
        <f t="shared" si="4"/>
        <v>0</v>
      </c>
      <c r="I83" s="24">
        <f t="shared" si="4"/>
        <v>0</v>
      </c>
      <c r="J83" s="24">
        <f t="shared" si="4"/>
        <v>0</v>
      </c>
      <c r="K83" s="24">
        <f t="shared" si="4"/>
        <v>0</v>
      </c>
      <c r="L83" s="24">
        <f t="shared" si="4"/>
        <v>0</v>
      </c>
      <c r="M83" s="24">
        <f t="shared" si="4"/>
        <v>0</v>
      </c>
      <c r="N83" s="24">
        <f t="shared" si="4"/>
        <v>0</v>
      </c>
      <c r="O83" s="24">
        <f t="shared" si="4"/>
        <v>0</v>
      </c>
      <c r="P83" s="24">
        <f t="shared" si="4"/>
        <v>0</v>
      </c>
    </row>
    <row r="84" spans="2:16" ht="24.95" customHeight="1" x14ac:dyDescent="0.25">
      <c r="B84" s="11" t="s">
        <v>152</v>
      </c>
      <c r="C84" s="11" t="s">
        <v>153</v>
      </c>
      <c r="D84" s="25">
        <v>416832.52</v>
      </c>
      <c r="E84" s="25">
        <v>0</v>
      </c>
      <c r="F84" s="25">
        <v>0</v>
      </c>
      <c r="G84" s="25">
        <v>0</v>
      </c>
      <c r="H84" s="25">
        <v>0</v>
      </c>
      <c r="I84" s="26">
        <v>0</v>
      </c>
      <c r="J84" s="25">
        <v>0</v>
      </c>
      <c r="K84" s="26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</row>
    <row r="85" spans="2:16" ht="24.95" customHeight="1" x14ac:dyDescent="0.25">
      <c r="B85" s="11" t="s">
        <v>154</v>
      </c>
      <c r="C85" s="11" t="s">
        <v>153</v>
      </c>
      <c r="D85" s="25">
        <v>416832.52</v>
      </c>
      <c r="E85" s="25">
        <v>0</v>
      </c>
      <c r="F85" s="25">
        <v>0</v>
      </c>
      <c r="G85" s="25">
        <v>0</v>
      </c>
      <c r="H85" s="25">
        <v>0</v>
      </c>
      <c r="I85" s="26">
        <v>0</v>
      </c>
      <c r="J85" s="25">
        <v>0</v>
      </c>
      <c r="K85" s="26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</row>
    <row r="86" spans="2:16" ht="24.95" customHeight="1" x14ac:dyDescent="0.25">
      <c r="B86" s="11" t="s">
        <v>155</v>
      </c>
      <c r="C86" s="11" t="s">
        <v>156</v>
      </c>
      <c r="D86" s="25">
        <v>30090.6</v>
      </c>
      <c r="E86" s="25">
        <v>30090.6</v>
      </c>
      <c r="F86" s="25">
        <v>0</v>
      </c>
      <c r="G86" s="25">
        <v>0</v>
      </c>
      <c r="H86" s="25">
        <v>0</v>
      </c>
      <c r="I86" s="26">
        <v>0</v>
      </c>
      <c r="J86" s="25">
        <v>0</v>
      </c>
      <c r="K86" s="26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</row>
    <row r="87" spans="2:16" ht="24.95" customHeight="1" x14ac:dyDescent="0.25">
      <c r="B87" s="11" t="s">
        <v>157</v>
      </c>
      <c r="C87" s="11" t="s">
        <v>158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6">
        <v>0</v>
      </c>
      <c r="J87" s="25">
        <v>0</v>
      </c>
      <c r="K87" s="26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24.95" customHeight="1" x14ac:dyDescent="0.25">
      <c r="B88" s="11" t="s">
        <v>159</v>
      </c>
      <c r="C88" s="11" t="s">
        <v>160</v>
      </c>
      <c r="D88" s="25">
        <v>30090.6</v>
      </c>
      <c r="E88" s="25">
        <v>30090.6</v>
      </c>
      <c r="F88" s="25">
        <v>0</v>
      </c>
      <c r="G88" s="25">
        <v>0</v>
      </c>
      <c r="H88" s="25">
        <v>0</v>
      </c>
      <c r="I88" s="26">
        <v>0</v>
      </c>
      <c r="J88" s="25">
        <v>0</v>
      </c>
      <c r="K88" s="26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</row>
    <row r="89" spans="2:16" ht="24.95" customHeight="1" x14ac:dyDescent="0.25">
      <c r="B89" s="11" t="s">
        <v>161</v>
      </c>
      <c r="C89" s="11" t="s">
        <v>162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>
        <v>0</v>
      </c>
      <c r="J89" s="25">
        <v>0</v>
      </c>
      <c r="K89" s="26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</row>
    <row r="90" spans="2:16" ht="24.95" customHeight="1" x14ac:dyDescent="0.25">
      <c r="B90" s="11" t="s">
        <v>163</v>
      </c>
      <c r="C90" s="11" t="s">
        <v>162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6">
        <v>0</v>
      </c>
      <c r="J90" s="25">
        <v>0</v>
      </c>
      <c r="K90" s="26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</row>
    <row r="91" spans="2:16" ht="24.95" customHeight="1" x14ac:dyDescent="0.25">
      <c r="B91" s="11" t="s">
        <v>164</v>
      </c>
      <c r="C91" s="11" t="s">
        <v>165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6">
        <v>0</v>
      </c>
      <c r="J91" s="25">
        <v>0</v>
      </c>
      <c r="K91" s="26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</row>
    <row r="92" spans="2:16" ht="24.95" customHeight="1" x14ac:dyDescent="0.25">
      <c r="B92" s="11" t="s">
        <v>166</v>
      </c>
      <c r="C92" s="11" t="s">
        <v>167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6">
        <v>0</v>
      </c>
      <c r="J92" s="25">
        <v>0</v>
      </c>
      <c r="K92" s="26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24.95" customHeight="1" x14ac:dyDescent="0.25">
      <c r="B93" s="11" t="s">
        <v>168</v>
      </c>
      <c r="C93" s="11" t="s">
        <v>169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6">
        <v>0</v>
      </c>
      <c r="J93" s="25">
        <v>0</v>
      </c>
      <c r="K93" s="26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</row>
    <row r="94" spans="2:16" ht="24.95" customHeight="1" x14ac:dyDescent="0.25">
      <c r="B94" s="11" t="s">
        <v>170</v>
      </c>
      <c r="C94" s="11" t="s">
        <v>171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6">
        <v>0</v>
      </c>
      <c r="J94" s="25">
        <v>0</v>
      </c>
      <c r="K94" s="26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</row>
    <row r="95" spans="2:16" ht="24.95" customHeight="1" x14ac:dyDescent="0.25">
      <c r="B95" s="11" t="s">
        <v>172</v>
      </c>
      <c r="C95" s="11" t="s">
        <v>173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6">
        <v>0</v>
      </c>
      <c r="J95" s="25">
        <v>0</v>
      </c>
      <c r="K95" s="26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</row>
    <row r="96" spans="2:16" ht="24.95" customHeight="1" x14ac:dyDescent="0.25">
      <c r="B96" s="11" t="s">
        <v>174</v>
      </c>
      <c r="C96" s="11" t="s">
        <v>175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6">
        <v>0</v>
      </c>
      <c r="J96" s="25">
        <v>0</v>
      </c>
      <c r="K96" s="26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</row>
    <row r="97" spans="2:16" ht="24.95" customHeight="1" x14ac:dyDescent="0.25">
      <c r="B97" s="11" t="s">
        <v>176</v>
      </c>
      <c r="C97" s="11" t="s">
        <v>177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6">
        <v>0</v>
      </c>
      <c r="J97" s="25">
        <v>0</v>
      </c>
      <c r="K97" s="26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24.95" customHeight="1" x14ac:dyDescent="0.25">
      <c r="B98" s="11" t="s">
        <v>178</v>
      </c>
      <c r="C98" s="11" t="s">
        <v>179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6">
        <v>0</v>
      </c>
      <c r="J98" s="25">
        <v>0</v>
      </c>
      <c r="K98" s="26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</row>
    <row r="99" spans="2:16" ht="24.95" customHeight="1" x14ac:dyDescent="0.25">
      <c r="B99" s="11" t="s">
        <v>180</v>
      </c>
      <c r="C99" s="11" t="s">
        <v>179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6">
        <v>0</v>
      </c>
      <c r="J99" s="25">
        <v>0</v>
      </c>
      <c r="K99" s="26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</row>
    <row r="100" spans="2:16" ht="24.95" customHeight="1" x14ac:dyDescent="0.25">
      <c r="B100" s="11" t="s">
        <v>181</v>
      </c>
      <c r="C100" s="11" t="s">
        <v>182</v>
      </c>
      <c r="D100" s="25">
        <v>476887.68</v>
      </c>
      <c r="E100" s="25">
        <v>39740.639999999999</v>
      </c>
      <c r="F100" s="25">
        <v>39740.639999999999</v>
      </c>
      <c r="G100" s="25">
        <v>39210.480000000003</v>
      </c>
      <c r="H100" s="25">
        <v>0</v>
      </c>
      <c r="I100" s="26">
        <v>0</v>
      </c>
      <c r="J100" s="25">
        <v>0</v>
      </c>
      <c r="K100" s="26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</row>
    <row r="101" spans="2:16" ht="24.95" customHeight="1" x14ac:dyDescent="0.25">
      <c r="B101" s="11" t="s">
        <v>183</v>
      </c>
      <c r="C101" s="11" t="s">
        <v>184</v>
      </c>
      <c r="D101" s="25">
        <v>476887.68</v>
      </c>
      <c r="E101" s="25">
        <v>39740.639999999999</v>
      </c>
      <c r="F101" s="25">
        <v>39740.639999999999</v>
      </c>
      <c r="G101" s="25">
        <v>39210.480000000003</v>
      </c>
      <c r="H101" s="25">
        <v>0</v>
      </c>
      <c r="I101" s="26">
        <v>0</v>
      </c>
      <c r="J101" s="25">
        <v>0</v>
      </c>
      <c r="K101" s="26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</row>
    <row r="102" spans="2:16" ht="24.95" customHeight="1" x14ac:dyDescent="0.25">
      <c r="B102" s="10" t="s">
        <v>185</v>
      </c>
      <c r="C102" s="10" t="s">
        <v>186</v>
      </c>
      <c r="D102" s="24">
        <f>+D104+D105+D106+D107</f>
        <v>0</v>
      </c>
      <c r="E102" s="24">
        <f>SUM(E103:E107)</f>
        <v>0</v>
      </c>
      <c r="F102" s="24">
        <f>SUM(F103:F107)</f>
        <v>0</v>
      </c>
      <c r="G102" s="24">
        <f>SUM(G103:G107)</f>
        <v>0</v>
      </c>
      <c r="H102" s="24">
        <f>SUM(H103:H107)</f>
        <v>0</v>
      </c>
      <c r="I102" s="24">
        <f t="shared" ref="I102:O102" si="5">SUM(I103:J107)</f>
        <v>0</v>
      </c>
      <c r="J102" s="24">
        <f t="shared" si="5"/>
        <v>0</v>
      </c>
      <c r="K102" s="24">
        <f t="shared" si="5"/>
        <v>0</v>
      </c>
      <c r="L102" s="24">
        <f t="shared" si="5"/>
        <v>0</v>
      </c>
      <c r="M102" s="24">
        <f t="shared" si="5"/>
        <v>0</v>
      </c>
      <c r="N102" s="24">
        <f t="shared" si="5"/>
        <v>0</v>
      </c>
      <c r="O102" s="24">
        <f t="shared" si="5"/>
        <v>0</v>
      </c>
      <c r="P102" s="24">
        <f>SUM(P103:P107)</f>
        <v>0</v>
      </c>
    </row>
    <row r="103" spans="2:16" ht="24.95" customHeight="1" x14ac:dyDescent="0.25">
      <c r="B103" s="11" t="s">
        <v>187</v>
      </c>
      <c r="C103" s="11" t="s">
        <v>188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6">
        <v>0</v>
      </c>
      <c r="J103" s="25">
        <v>0</v>
      </c>
      <c r="K103" s="26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</row>
    <row r="104" spans="2:16" ht="24.95" customHeight="1" x14ac:dyDescent="0.25">
      <c r="B104" s="11" t="s">
        <v>189</v>
      </c>
      <c r="C104" s="11" t="s">
        <v>190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6">
        <v>0</v>
      </c>
      <c r="J104" s="25">
        <v>0</v>
      </c>
      <c r="K104" s="26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</row>
    <row r="105" spans="2:16" ht="24.95" customHeight="1" x14ac:dyDescent="0.25">
      <c r="B105" s="11" t="s">
        <v>191</v>
      </c>
      <c r="C105" s="11" t="s">
        <v>192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6">
        <v>0</v>
      </c>
      <c r="J105" s="25">
        <v>0</v>
      </c>
      <c r="K105" s="26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</row>
    <row r="106" spans="2:16" ht="24.95" customHeight="1" x14ac:dyDescent="0.25">
      <c r="B106" s="11" t="s">
        <v>193</v>
      </c>
      <c r="C106" s="11" t="s">
        <v>194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6">
        <v>0</v>
      </c>
      <c r="J106" s="25">
        <v>0</v>
      </c>
      <c r="K106" s="26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</row>
    <row r="107" spans="2:16" ht="24.95" customHeight="1" x14ac:dyDescent="0.25">
      <c r="B107" s="11" t="s">
        <v>195</v>
      </c>
      <c r="C107" s="11" t="s">
        <v>196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6">
        <v>0</v>
      </c>
      <c r="J107" s="25">
        <v>0</v>
      </c>
      <c r="K107" s="26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</row>
    <row r="108" spans="2:16" ht="24.95" customHeight="1" x14ac:dyDescent="0.25">
      <c r="B108" s="10" t="s">
        <v>197</v>
      </c>
      <c r="C108" s="10" t="s">
        <v>198</v>
      </c>
      <c r="D108" s="24">
        <f t="shared" ref="D108:P108" si="6">+D110+D111+D112+D113+D114+D115+D116+D118</f>
        <v>374274.54</v>
      </c>
      <c r="E108" s="24">
        <f t="shared" si="6"/>
        <v>32189.52</v>
      </c>
      <c r="F108" s="24">
        <f t="shared" si="6"/>
        <v>31138.98</v>
      </c>
      <c r="G108" s="24">
        <f t="shared" si="6"/>
        <v>30925.47</v>
      </c>
      <c r="H108" s="24">
        <f t="shared" si="6"/>
        <v>0</v>
      </c>
      <c r="I108" s="24">
        <f t="shared" si="6"/>
        <v>0</v>
      </c>
      <c r="J108" s="24">
        <f t="shared" si="6"/>
        <v>0</v>
      </c>
      <c r="K108" s="24">
        <f t="shared" si="6"/>
        <v>0</v>
      </c>
      <c r="L108" s="24">
        <f t="shared" si="6"/>
        <v>0</v>
      </c>
      <c r="M108" s="24">
        <f t="shared" si="6"/>
        <v>0</v>
      </c>
      <c r="N108" s="24">
        <f t="shared" si="6"/>
        <v>0</v>
      </c>
      <c r="O108" s="24">
        <f t="shared" si="6"/>
        <v>0</v>
      </c>
      <c r="P108" s="24">
        <f t="shared" si="6"/>
        <v>0</v>
      </c>
    </row>
    <row r="109" spans="2:16" ht="24.95" customHeight="1" x14ac:dyDescent="0.25">
      <c r="B109" s="11" t="s">
        <v>199</v>
      </c>
      <c r="C109" s="11" t="s">
        <v>200</v>
      </c>
      <c r="D109" s="25">
        <v>374274.54</v>
      </c>
      <c r="E109" s="25">
        <v>32189.52</v>
      </c>
      <c r="F109" s="25">
        <v>31138.98</v>
      </c>
      <c r="G109" s="25">
        <v>30925.47</v>
      </c>
      <c r="H109" s="25">
        <v>0</v>
      </c>
      <c r="I109" s="26">
        <v>0</v>
      </c>
      <c r="J109" s="25">
        <v>0</v>
      </c>
      <c r="K109" s="26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</row>
    <row r="110" spans="2:16" ht="24.95" customHeight="1" x14ac:dyDescent="0.25">
      <c r="B110" s="11" t="s">
        <v>201</v>
      </c>
      <c r="C110" s="11" t="s">
        <v>202</v>
      </c>
      <c r="D110" s="25">
        <v>374274.54</v>
      </c>
      <c r="E110" s="25">
        <v>32189.52</v>
      </c>
      <c r="F110" s="25">
        <v>31138.98</v>
      </c>
      <c r="G110" s="25">
        <v>30925.47</v>
      </c>
      <c r="H110" s="25">
        <v>0</v>
      </c>
      <c r="I110" s="26">
        <v>0</v>
      </c>
      <c r="J110" s="25">
        <v>0</v>
      </c>
      <c r="K110" s="26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</row>
    <row r="111" spans="2:16" ht="24.95" customHeight="1" x14ac:dyDescent="0.25">
      <c r="B111" s="11" t="s">
        <v>203</v>
      </c>
      <c r="C111" s="11" t="s">
        <v>204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6">
        <v>0</v>
      </c>
      <c r="J111" s="25">
        <v>0</v>
      </c>
      <c r="K111" s="26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</row>
    <row r="112" spans="2:16" ht="24.95" customHeight="1" x14ac:dyDescent="0.25">
      <c r="B112" s="11" t="s">
        <v>205</v>
      </c>
      <c r="C112" s="11" t="s">
        <v>206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6">
        <v>0</v>
      </c>
      <c r="J112" s="25">
        <v>0</v>
      </c>
      <c r="K112" s="26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</row>
    <row r="113" spans="2:16" ht="24.95" customHeight="1" x14ac:dyDescent="0.25">
      <c r="B113" s="11" t="s">
        <v>207</v>
      </c>
      <c r="C113" s="11" t="s">
        <v>208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6">
        <v>0</v>
      </c>
      <c r="J113" s="25">
        <v>0</v>
      </c>
      <c r="K113" s="26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</row>
    <row r="114" spans="2:16" ht="24.95" customHeight="1" x14ac:dyDescent="0.25">
      <c r="B114" s="11" t="s">
        <v>209</v>
      </c>
      <c r="C114" s="11" t="s">
        <v>210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6">
        <v>0</v>
      </c>
      <c r="J114" s="25">
        <v>0</v>
      </c>
      <c r="K114" s="26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</row>
    <row r="115" spans="2:16" ht="24.95" customHeight="1" x14ac:dyDescent="0.25">
      <c r="B115" s="11" t="s">
        <v>211</v>
      </c>
      <c r="C115" s="11" t="s">
        <v>212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6">
        <v>0</v>
      </c>
      <c r="J115" s="25">
        <v>0</v>
      </c>
      <c r="K115" s="26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</row>
    <row r="116" spans="2:16" ht="24.95" customHeight="1" x14ac:dyDescent="0.25">
      <c r="B116" s="11" t="s">
        <v>213</v>
      </c>
      <c r="C116" s="11" t="s">
        <v>214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6">
        <v>0</v>
      </c>
      <c r="J116" s="25">
        <v>0</v>
      </c>
      <c r="K116" s="26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</row>
    <row r="117" spans="2:16" ht="24.95" customHeight="1" x14ac:dyDescent="0.25">
      <c r="B117" s="11" t="s">
        <v>215</v>
      </c>
      <c r="C117" s="11" t="s">
        <v>216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6">
        <v>0</v>
      </c>
      <c r="J117" s="25">
        <v>0</v>
      </c>
      <c r="K117" s="26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24.95" customHeight="1" x14ac:dyDescent="0.25">
      <c r="B118" s="11" t="s">
        <v>217</v>
      </c>
      <c r="C118" s="11" t="s">
        <v>216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6">
        <v>0</v>
      </c>
      <c r="J118" s="25">
        <v>0</v>
      </c>
      <c r="K118" s="26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</row>
    <row r="119" spans="2:16" ht="18" customHeight="1" x14ac:dyDescent="0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2:16" ht="24.95" customHeight="1" x14ac:dyDescent="0.25">
      <c r="B120" s="8" t="s">
        <v>218</v>
      </c>
      <c r="C120" s="9" t="s">
        <v>219</v>
      </c>
      <c r="D120" s="23">
        <f t="shared" ref="D120:P120" si="7">+D121+D154+D171+D205+D243+D265+D270+D296+D304</f>
        <v>534683</v>
      </c>
      <c r="E120" s="23">
        <f t="shared" si="7"/>
        <v>55052.24</v>
      </c>
      <c r="F120" s="23">
        <f t="shared" si="7"/>
        <v>45327.420000000006</v>
      </c>
      <c r="G120" s="23">
        <f t="shared" si="7"/>
        <v>44431.560000000005</v>
      </c>
      <c r="H120" s="23">
        <f t="shared" si="7"/>
        <v>0</v>
      </c>
      <c r="I120" s="23">
        <f t="shared" si="7"/>
        <v>0</v>
      </c>
      <c r="J120" s="23">
        <f t="shared" si="7"/>
        <v>0</v>
      </c>
      <c r="K120" s="23">
        <f t="shared" si="7"/>
        <v>0</v>
      </c>
      <c r="L120" s="23">
        <f t="shared" si="7"/>
        <v>0</v>
      </c>
      <c r="M120" s="23">
        <f t="shared" si="7"/>
        <v>0</v>
      </c>
      <c r="N120" s="23">
        <f t="shared" si="7"/>
        <v>0</v>
      </c>
      <c r="O120" s="23">
        <f t="shared" si="7"/>
        <v>0</v>
      </c>
      <c r="P120" s="23">
        <f t="shared" si="7"/>
        <v>0</v>
      </c>
    </row>
    <row r="121" spans="2:16" ht="24.95" customHeight="1" x14ac:dyDescent="0.25">
      <c r="B121" s="10" t="s">
        <v>220</v>
      </c>
      <c r="C121" s="10" t="s">
        <v>221</v>
      </c>
      <c r="D121" s="24">
        <f t="shared" ref="D121:P121" si="8">+D123+D124+D125+D126+D127+D128+D129+D131+D132+D133+D134+D135+D137+D139+D141+D142+D143+D144+D146+D147+D148+D150+D152+D153</f>
        <v>220583</v>
      </c>
      <c r="E121" s="24">
        <f t="shared" si="8"/>
        <v>24596.46</v>
      </c>
      <c r="F121" s="24">
        <f t="shared" si="8"/>
        <v>23334.47</v>
      </c>
      <c r="G121" s="24">
        <f t="shared" si="8"/>
        <v>14903.85</v>
      </c>
      <c r="H121" s="24">
        <f t="shared" si="8"/>
        <v>0</v>
      </c>
      <c r="I121" s="24">
        <f t="shared" si="8"/>
        <v>0</v>
      </c>
      <c r="J121" s="24">
        <f t="shared" si="8"/>
        <v>0</v>
      </c>
      <c r="K121" s="24">
        <f t="shared" si="8"/>
        <v>0</v>
      </c>
      <c r="L121" s="24">
        <f t="shared" si="8"/>
        <v>0</v>
      </c>
      <c r="M121" s="24">
        <f t="shared" si="8"/>
        <v>0</v>
      </c>
      <c r="N121" s="24">
        <f t="shared" si="8"/>
        <v>0</v>
      </c>
      <c r="O121" s="24">
        <f t="shared" si="8"/>
        <v>0</v>
      </c>
      <c r="P121" s="24">
        <f t="shared" si="8"/>
        <v>0</v>
      </c>
    </row>
    <row r="122" spans="2:16" ht="24.95" customHeight="1" x14ac:dyDescent="0.25">
      <c r="B122" s="11" t="s">
        <v>222</v>
      </c>
      <c r="C122" s="11" t="s">
        <v>223</v>
      </c>
      <c r="D122" s="25">
        <v>85274</v>
      </c>
      <c r="E122" s="25">
        <v>15195.59</v>
      </c>
      <c r="F122" s="25">
        <v>7891.13</v>
      </c>
      <c r="G122" s="25">
        <v>10991.02</v>
      </c>
      <c r="H122" s="25">
        <v>0</v>
      </c>
      <c r="I122" s="26">
        <v>0</v>
      </c>
      <c r="J122" s="25">
        <v>0</v>
      </c>
      <c r="K122" s="26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</row>
    <row r="123" spans="2:16" ht="24.95" customHeight="1" x14ac:dyDescent="0.25">
      <c r="B123" s="11" t="s">
        <v>224</v>
      </c>
      <c r="C123" s="11" t="s">
        <v>225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6">
        <v>0</v>
      </c>
      <c r="J123" s="25">
        <v>0</v>
      </c>
      <c r="K123" s="26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</row>
    <row r="124" spans="2:16" ht="24.95" customHeight="1" x14ac:dyDescent="0.25">
      <c r="B124" s="11" t="s">
        <v>226</v>
      </c>
      <c r="C124" s="11" t="s">
        <v>227</v>
      </c>
      <c r="D124" s="25">
        <v>85274</v>
      </c>
      <c r="E124" s="25">
        <v>15195.59</v>
      </c>
      <c r="F124" s="25">
        <v>7891.13</v>
      </c>
      <c r="G124" s="25">
        <v>10991.02</v>
      </c>
      <c r="H124" s="25">
        <v>0</v>
      </c>
      <c r="I124" s="26">
        <v>0</v>
      </c>
      <c r="J124" s="25">
        <v>0</v>
      </c>
      <c r="K124" s="26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</row>
    <row r="125" spans="2:16" ht="24.95" customHeight="1" x14ac:dyDescent="0.25">
      <c r="B125" s="11" t="s">
        <v>228</v>
      </c>
      <c r="C125" s="11" t="s">
        <v>229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6">
        <v>0</v>
      </c>
      <c r="J125" s="25">
        <v>0</v>
      </c>
      <c r="K125" s="26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</row>
    <row r="126" spans="2:16" ht="24.95" customHeight="1" x14ac:dyDescent="0.25">
      <c r="B126" s="11" t="s">
        <v>230</v>
      </c>
      <c r="C126" s="11" t="s">
        <v>231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6">
        <v>0</v>
      </c>
      <c r="J126" s="25">
        <v>0</v>
      </c>
      <c r="K126" s="26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</row>
    <row r="127" spans="2:16" ht="24.95" customHeight="1" x14ac:dyDescent="0.25">
      <c r="B127" s="11" t="s">
        <v>232</v>
      </c>
      <c r="C127" s="11" t="s">
        <v>233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>
        <v>0</v>
      </c>
      <c r="J127" s="25">
        <v>0</v>
      </c>
      <c r="K127" s="26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24.95" customHeight="1" x14ac:dyDescent="0.25">
      <c r="B128" s="11" t="s">
        <v>234</v>
      </c>
      <c r="C128" s="11" t="s">
        <v>235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>
        <v>0</v>
      </c>
      <c r="J128" s="25">
        <v>0</v>
      </c>
      <c r="K128" s="26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</row>
    <row r="129" spans="2:16" ht="24.95" customHeight="1" x14ac:dyDescent="0.25">
      <c r="B129" s="11" t="s">
        <v>236</v>
      </c>
      <c r="C129" s="11" t="s">
        <v>237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6">
        <v>0</v>
      </c>
      <c r="J129" s="25">
        <v>0</v>
      </c>
      <c r="K129" s="26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</row>
    <row r="130" spans="2:16" ht="24.95" customHeight="1" x14ac:dyDescent="0.25">
      <c r="B130" s="11" t="s">
        <v>238</v>
      </c>
      <c r="C130" s="11" t="s">
        <v>239</v>
      </c>
      <c r="D130" s="25">
        <v>25750</v>
      </c>
      <c r="E130" s="25">
        <v>6449</v>
      </c>
      <c r="F130" s="25">
        <v>9031.35</v>
      </c>
      <c r="G130" s="25">
        <v>1180</v>
      </c>
      <c r="H130" s="25">
        <v>0</v>
      </c>
      <c r="I130" s="26">
        <v>0</v>
      </c>
      <c r="J130" s="25">
        <v>0</v>
      </c>
      <c r="K130" s="26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</row>
    <row r="131" spans="2:16" ht="24.95" customHeight="1" x14ac:dyDescent="0.25">
      <c r="B131" s="11" t="s">
        <v>240</v>
      </c>
      <c r="C131" s="11" t="s">
        <v>241</v>
      </c>
      <c r="D131" s="25">
        <v>25750</v>
      </c>
      <c r="E131" s="25">
        <v>6449</v>
      </c>
      <c r="F131" s="25">
        <v>9031.35</v>
      </c>
      <c r="G131" s="25">
        <v>1180</v>
      </c>
      <c r="H131" s="25">
        <v>0</v>
      </c>
      <c r="I131" s="26">
        <v>0</v>
      </c>
      <c r="J131" s="25">
        <v>0</v>
      </c>
      <c r="K131" s="26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</row>
    <row r="132" spans="2:16" ht="24.95" customHeight="1" x14ac:dyDescent="0.25">
      <c r="B132" s="11" t="s">
        <v>242</v>
      </c>
      <c r="C132" s="11" t="s">
        <v>243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6">
        <v>0</v>
      </c>
      <c r="J132" s="25">
        <v>0</v>
      </c>
      <c r="K132" s="26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24.95" customHeight="1" x14ac:dyDescent="0.25">
      <c r="B133" s="11" t="s">
        <v>244</v>
      </c>
      <c r="C133" s="11" t="s">
        <v>245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6">
        <v>0</v>
      </c>
      <c r="J133" s="25">
        <v>0</v>
      </c>
      <c r="K133" s="26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</row>
    <row r="134" spans="2:16" ht="24.95" customHeight="1" x14ac:dyDescent="0.25">
      <c r="B134" s="11" t="s">
        <v>246</v>
      </c>
      <c r="C134" s="11" t="s">
        <v>247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6">
        <v>0</v>
      </c>
      <c r="J134" s="25">
        <v>0</v>
      </c>
      <c r="K134" s="26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</row>
    <row r="135" spans="2:16" ht="24.95" customHeight="1" x14ac:dyDescent="0.25">
      <c r="B135" s="11" t="s">
        <v>248</v>
      </c>
      <c r="C135" s="11" t="s">
        <v>249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6">
        <v>0</v>
      </c>
      <c r="J135" s="25">
        <v>0</v>
      </c>
      <c r="K135" s="26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</row>
    <row r="136" spans="2:16" ht="24.95" customHeight="1" x14ac:dyDescent="0.25">
      <c r="B136" s="11" t="s">
        <v>250</v>
      </c>
      <c r="C136" s="11" t="s">
        <v>251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6">
        <v>0</v>
      </c>
      <c r="J136" s="25">
        <v>0</v>
      </c>
      <c r="K136" s="26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</row>
    <row r="137" spans="2:16" ht="24.95" customHeight="1" x14ac:dyDescent="0.25">
      <c r="B137" s="11" t="s">
        <v>252</v>
      </c>
      <c r="C137" s="11" t="s">
        <v>253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6">
        <v>0</v>
      </c>
      <c r="J137" s="25">
        <v>0</v>
      </c>
      <c r="K137" s="26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24.95" customHeight="1" x14ac:dyDescent="0.25">
      <c r="B138" s="11" t="s">
        <v>254</v>
      </c>
      <c r="C138" s="11" t="s">
        <v>255</v>
      </c>
      <c r="D138" s="25">
        <v>50000</v>
      </c>
      <c r="E138" s="25">
        <v>147</v>
      </c>
      <c r="F138" s="25">
        <v>2549.9899999999998</v>
      </c>
      <c r="G138" s="25">
        <v>0</v>
      </c>
      <c r="H138" s="25">
        <v>0</v>
      </c>
      <c r="I138" s="26">
        <v>0</v>
      </c>
      <c r="J138" s="25">
        <v>0</v>
      </c>
      <c r="K138" s="26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</row>
    <row r="139" spans="2:16" ht="24.95" customHeight="1" x14ac:dyDescent="0.25">
      <c r="B139" s="11" t="s">
        <v>256</v>
      </c>
      <c r="C139" s="11" t="s">
        <v>257</v>
      </c>
      <c r="D139" s="25">
        <v>50000</v>
      </c>
      <c r="E139" s="25">
        <v>147</v>
      </c>
      <c r="F139" s="25">
        <v>2549.9899999999998</v>
      </c>
      <c r="G139" s="25">
        <v>0</v>
      </c>
      <c r="H139" s="25">
        <v>0</v>
      </c>
      <c r="I139" s="26">
        <v>0</v>
      </c>
      <c r="J139" s="25">
        <v>0</v>
      </c>
      <c r="K139" s="26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</row>
    <row r="140" spans="2:16" ht="24.95" customHeight="1" x14ac:dyDescent="0.25">
      <c r="B140" s="11" t="s">
        <v>258</v>
      </c>
      <c r="C140" s="11" t="s">
        <v>259</v>
      </c>
      <c r="D140" s="25">
        <v>15000</v>
      </c>
      <c r="E140" s="25">
        <v>0</v>
      </c>
      <c r="F140" s="25">
        <v>283</v>
      </c>
      <c r="G140" s="25">
        <v>0</v>
      </c>
      <c r="H140" s="25">
        <v>0</v>
      </c>
      <c r="I140" s="26">
        <v>0</v>
      </c>
      <c r="J140" s="25">
        <v>0</v>
      </c>
      <c r="K140" s="26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</row>
    <row r="141" spans="2:16" ht="24.95" customHeight="1" x14ac:dyDescent="0.25">
      <c r="B141" s="11" t="s">
        <v>260</v>
      </c>
      <c r="C141" s="11" t="s">
        <v>261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6">
        <v>0</v>
      </c>
      <c r="J141" s="25">
        <v>0</v>
      </c>
      <c r="K141" s="26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</row>
    <row r="142" spans="2:16" ht="24.95" customHeight="1" x14ac:dyDescent="0.25">
      <c r="B142" s="11" t="s">
        <v>262</v>
      </c>
      <c r="C142" s="11" t="s">
        <v>263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6">
        <v>0</v>
      </c>
      <c r="J142" s="25">
        <v>0</v>
      </c>
      <c r="K142" s="26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24.95" customHeight="1" x14ac:dyDescent="0.25">
      <c r="B143" s="11" t="s">
        <v>264</v>
      </c>
      <c r="C143" s="11" t="s">
        <v>265</v>
      </c>
      <c r="D143" s="25">
        <v>5000</v>
      </c>
      <c r="E143" s="25">
        <v>0</v>
      </c>
      <c r="F143" s="25">
        <v>283</v>
      </c>
      <c r="G143" s="25">
        <v>0</v>
      </c>
      <c r="H143" s="25">
        <v>0</v>
      </c>
      <c r="I143" s="26">
        <v>0</v>
      </c>
      <c r="J143" s="25">
        <v>0</v>
      </c>
      <c r="K143" s="26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</row>
    <row r="144" spans="2:16" ht="24.95" customHeight="1" x14ac:dyDescent="0.25">
      <c r="B144" s="11" t="s">
        <v>266</v>
      </c>
      <c r="C144" s="11" t="s">
        <v>267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6">
        <v>0</v>
      </c>
      <c r="J144" s="25">
        <v>0</v>
      </c>
      <c r="K144" s="26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</row>
    <row r="145" spans="2:16" ht="24.95" customHeight="1" x14ac:dyDescent="0.25">
      <c r="B145" s="11" t="s">
        <v>268</v>
      </c>
      <c r="C145" s="11" t="s">
        <v>269</v>
      </c>
      <c r="D145" s="25">
        <v>54559</v>
      </c>
      <c r="E145" s="25">
        <v>2804.87</v>
      </c>
      <c r="F145" s="25">
        <v>3579</v>
      </c>
      <c r="G145" s="25">
        <v>2732.83</v>
      </c>
      <c r="H145" s="25">
        <v>0</v>
      </c>
      <c r="I145" s="26">
        <v>0</v>
      </c>
      <c r="J145" s="25">
        <v>0</v>
      </c>
      <c r="K145" s="26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</row>
    <row r="146" spans="2:16" ht="24.95" customHeight="1" x14ac:dyDescent="0.25">
      <c r="B146" s="11" t="s">
        <v>270</v>
      </c>
      <c r="C146" s="11" t="s">
        <v>271</v>
      </c>
      <c r="D146" s="25">
        <v>54559</v>
      </c>
      <c r="E146" s="25">
        <v>2804.87</v>
      </c>
      <c r="F146" s="25">
        <v>3579</v>
      </c>
      <c r="G146" s="25">
        <v>2732.83</v>
      </c>
      <c r="H146" s="25">
        <v>0</v>
      </c>
      <c r="I146" s="26">
        <v>0</v>
      </c>
      <c r="J146" s="25">
        <v>0</v>
      </c>
      <c r="K146" s="26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</row>
    <row r="147" spans="2:16" ht="24.95" customHeight="1" x14ac:dyDescent="0.25">
      <c r="B147" s="11" t="s">
        <v>272</v>
      </c>
      <c r="C147" s="11" t="s">
        <v>273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6">
        <v>0</v>
      </c>
      <c r="J147" s="25">
        <v>0</v>
      </c>
      <c r="K147" s="26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</row>
    <row r="148" spans="2:16" ht="24.95" customHeight="1" x14ac:dyDescent="0.25">
      <c r="B148" s="11" t="s">
        <v>274</v>
      </c>
      <c r="C148" s="11" t="s">
        <v>275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6">
        <v>0</v>
      </c>
      <c r="J148" s="25">
        <v>0</v>
      </c>
      <c r="K148" s="26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</row>
    <row r="149" spans="2:16" ht="24.95" customHeight="1" x14ac:dyDescent="0.25">
      <c r="B149" s="11" t="s">
        <v>276</v>
      </c>
      <c r="C149" s="11" t="s">
        <v>277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6">
        <v>0</v>
      </c>
      <c r="J149" s="25">
        <v>0</v>
      </c>
      <c r="K149" s="26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</row>
    <row r="150" spans="2:16" ht="24.95" customHeight="1" x14ac:dyDescent="0.25">
      <c r="B150" s="11" t="s">
        <v>278</v>
      </c>
      <c r="C150" s="11" t="s">
        <v>279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6">
        <v>0</v>
      </c>
      <c r="J150" s="25">
        <v>0</v>
      </c>
      <c r="K150" s="26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</row>
    <row r="151" spans="2:16" ht="24.95" customHeight="1" x14ac:dyDescent="0.25">
      <c r="B151" s="11" t="s">
        <v>280</v>
      </c>
      <c r="C151" s="11" t="s">
        <v>281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6">
        <v>0</v>
      </c>
      <c r="J151" s="25">
        <v>0</v>
      </c>
      <c r="K151" s="26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</row>
    <row r="152" spans="2:16" ht="24.95" customHeight="1" x14ac:dyDescent="0.25">
      <c r="B152" s="11" t="s">
        <v>282</v>
      </c>
      <c r="C152" s="11" t="s">
        <v>283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6">
        <v>0</v>
      </c>
      <c r="J152" s="25">
        <v>0</v>
      </c>
      <c r="K152" s="26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</row>
    <row r="153" spans="2:16" ht="24.95" customHeight="1" x14ac:dyDescent="0.25">
      <c r="B153" s="11" t="s">
        <v>284</v>
      </c>
      <c r="C153" s="11" t="s">
        <v>285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6">
        <v>0</v>
      </c>
      <c r="J153" s="25">
        <v>0</v>
      </c>
      <c r="K153" s="26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</row>
    <row r="154" spans="2:16" ht="24.95" customHeight="1" x14ac:dyDescent="0.25">
      <c r="B154" s="10" t="s">
        <v>286</v>
      </c>
      <c r="C154" s="10" t="s">
        <v>287</v>
      </c>
      <c r="D154" s="24">
        <f t="shared" ref="D154:P154" si="9">+D156+D157+D158+D159+D160+D161+D163+D164+D165+D166+D168+D169+D170</f>
        <v>69000</v>
      </c>
      <c r="E154" s="24">
        <f t="shared" si="9"/>
        <v>4013.77</v>
      </c>
      <c r="F154" s="24">
        <f t="shared" si="9"/>
        <v>3059.05</v>
      </c>
      <c r="G154" s="24">
        <f t="shared" si="9"/>
        <v>17728.8</v>
      </c>
      <c r="H154" s="24">
        <f t="shared" si="9"/>
        <v>0</v>
      </c>
      <c r="I154" s="24">
        <f t="shared" si="9"/>
        <v>0</v>
      </c>
      <c r="J154" s="24">
        <f t="shared" si="9"/>
        <v>0</v>
      </c>
      <c r="K154" s="24">
        <f t="shared" si="9"/>
        <v>0</v>
      </c>
      <c r="L154" s="24">
        <f t="shared" si="9"/>
        <v>0</v>
      </c>
      <c r="M154" s="24">
        <f t="shared" si="9"/>
        <v>0</v>
      </c>
      <c r="N154" s="24">
        <f t="shared" si="9"/>
        <v>0</v>
      </c>
      <c r="O154" s="24">
        <f t="shared" si="9"/>
        <v>0</v>
      </c>
      <c r="P154" s="24">
        <f t="shared" si="9"/>
        <v>0</v>
      </c>
    </row>
    <row r="155" spans="2:16" ht="24.95" customHeight="1" x14ac:dyDescent="0.25">
      <c r="B155" s="11" t="s">
        <v>288</v>
      </c>
      <c r="C155" s="11" t="s">
        <v>289</v>
      </c>
      <c r="D155" s="25">
        <v>69000</v>
      </c>
      <c r="E155" s="25">
        <v>4013.77</v>
      </c>
      <c r="F155" s="25">
        <v>3059.05</v>
      </c>
      <c r="G155" s="25">
        <v>17728.8</v>
      </c>
      <c r="H155" s="25">
        <v>0</v>
      </c>
      <c r="I155" s="26">
        <v>0</v>
      </c>
      <c r="J155" s="25">
        <v>0</v>
      </c>
      <c r="K155" s="26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</row>
    <row r="156" spans="2:16" ht="24.95" customHeight="1" x14ac:dyDescent="0.25">
      <c r="B156" s="11" t="s">
        <v>290</v>
      </c>
      <c r="C156" s="11" t="s">
        <v>291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6">
        <v>0</v>
      </c>
      <c r="J156" s="25">
        <v>0</v>
      </c>
      <c r="K156" s="26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</row>
    <row r="157" spans="2:16" ht="24.95" customHeight="1" x14ac:dyDescent="0.25">
      <c r="B157" s="11" t="s">
        <v>292</v>
      </c>
      <c r="C157" s="11" t="s">
        <v>293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6">
        <v>0</v>
      </c>
      <c r="J157" s="25">
        <v>0</v>
      </c>
      <c r="K157" s="26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2:16" ht="24.95" customHeight="1" x14ac:dyDescent="0.25">
      <c r="B158" s="11" t="s">
        <v>294</v>
      </c>
      <c r="C158" s="11" t="s">
        <v>295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6">
        <v>0</v>
      </c>
      <c r="J158" s="25">
        <v>0</v>
      </c>
      <c r="K158" s="26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</row>
    <row r="159" spans="2:16" ht="24.95" customHeight="1" x14ac:dyDescent="0.25">
      <c r="B159" s="11" t="s">
        <v>296</v>
      </c>
      <c r="C159" s="11" t="s">
        <v>297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6">
        <v>0</v>
      </c>
      <c r="J159" s="25">
        <v>0</v>
      </c>
      <c r="K159" s="26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</row>
    <row r="160" spans="2:16" ht="24.95" customHeight="1" x14ac:dyDescent="0.25">
      <c r="B160" s="11" t="s">
        <v>298</v>
      </c>
      <c r="C160" s="11" t="s">
        <v>299</v>
      </c>
      <c r="D160" s="25">
        <v>69000</v>
      </c>
      <c r="E160" s="25">
        <v>4013.77</v>
      </c>
      <c r="F160" s="25">
        <v>3059.05</v>
      </c>
      <c r="G160" s="25">
        <v>17728.8</v>
      </c>
      <c r="H160" s="25">
        <v>0</v>
      </c>
      <c r="I160" s="26">
        <v>0</v>
      </c>
      <c r="J160" s="25">
        <v>0</v>
      </c>
      <c r="K160" s="26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</row>
    <row r="161" spans="2:16" ht="24.95" customHeight="1" x14ac:dyDescent="0.25">
      <c r="B161" s="11" t="s">
        <v>300</v>
      </c>
      <c r="C161" s="11" t="s">
        <v>301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6">
        <v>0</v>
      </c>
      <c r="J161" s="25">
        <v>0</v>
      </c>
      <c r="K161" s="26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</row>
    <row r="162" spans="2:16" ht="24.95" customHeight="1" x14ac:dyDescent="0.25">
      <c r="B162" s="11" t="s">
        <v>302</v>
      </c>
      <c r="C162" s="11" t="s">
        <v>303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6">
        <v>0</v>
      </c>
      <c r="J162" s="25">
        <v>0</v>
      </c>
      <c r="K162" s="26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</row>
    <row r="163" spans="2:16" ht="24.95" customHeight="1" x14ac:dyDescent="0.25">
      <c r="B163" s="11" t="s">
        <v>304</v>
      </c>
      <c r="C163" s="11" t="s">
        <v>305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6">
        <v>0</v>
      </c>
      <c r="J163" s="25">
        <v>0</v>
      </c>
      <c r="K163" s="26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</row>
    <row r="164" spans="2:16" ht="24.95" customHeight="1" x14ac:dyDescent="0.25">
      <c r="B164" s="11" t="s">
        <v>306</v>
      </c>
      <c r="C164" s="11" t="s">
        <v>307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6">
        <v>0</v>
      </c>
      <c r="J164" s="25">
        <v>0</v>
      </c>
      <c r="K164" s="26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</row>
    <row r="165" spans="2:16" ht="24.95" customHeight="1" x14ac:dyDescent="0.25">
      <c r="B165" s="11" t="s">
        <v>308</v>
      </c>
      <c r="C165" s="11" t="s">
        <v>309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>
        <v>0</v>
      </c>
      <c r="J165" s="25">
        <v>0</v>
      </c>
      <c r="K165" s="26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</row>
    <row r="166" spans="2:16" ht="24.95" customHeight="1" x14ac:dyDescent="0.25">
      <c r="B166" s="11" t="s">
        <v>310</v>
      </c>
      <c r="C166" s="11" t="s">
        <v>311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6">
        <v>0</v>
      </c>
      <c r="J166" s="25">
        <v>0</v>
      </c>
      <c r="K166" s="26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</row>
    <row r="167" spans="2:16" ht="24.95" customHeight="1" x14ac:dyDescent="0.25">
      <c r="B167" s="11" t="s">
        <v>312</v>
      </c>
      <c r="C167" s="11" t="s">
        <v>313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6">
        <v>0</v>
      </c>
      <c r="J167" s="25">
        <v>0</v>
      </c>
      <c r="K167" s="26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24.95" customHeight="1" x14ac:dyDescent="0.25">
      <c r="B168" s="11" t="s">
        <v>314</v>
      </c>
      <c r="C168" s="11" t="s">
        <v>315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6">
        <v>0</v>
      </c>
      <c r="J168" s="25">
        <v>0</v>
      </c>
      <c r="K168" s="26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</row>
    <row r="169" spans="2:16" ht="24.95" customHeight="1" x14ac:dyDescent="0.25">
      <c r="B169" s="11" t="s">
        <v>316</v>
      </c>
      <c r="C169" s="11" t="s">
        <v>317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6">
        <v>0</v>
      </c>
      <c r="J169" s="25">
        <v>0</v>
      </c>
      <c r="K169" s="26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</row>
    <row r="170" spans="2:16" ht="24.95" customHeight="1" x14ac:dyDescent="0.25">
      <c r="B170" s="11" t="s">
        <v>318</v>
      </c>
      <c r="C170" s="11" t="s">
        <v>319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6">
        <v>0</v>
      </c>
      <c r="J170" s="25">
        <v>0</v>
      </c>
      <c r="K170" s="26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</row>
    <row r="171" spans="2:16" ht="24.95" customHeight="1" x14ac:dyDescent="0.25">
      <c r="B171" s="10" t="s">
        <v>320</v>
      </c>
      <c r="C171" s="10" t="s">
        <v>321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7">
        <v>0</v>
      </c>
      <c r="J171" s="24">
        <v>0</v>
      </c>
      <c r="K171" s="27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</row>
    <row r="172" spans="2:16" ht="24.95" customHeight="1" x14ac:dyDescent="0.25">
      <c r="B172" s="11" t="s">
        <v>322</v>
      </c>
      <c r="C172" s="11" t="s">
        <v>323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6">
        <v>0</v>
      </c>
      <c r="J172" s="25">
        <v>0</v>
      </c>
      <c r="K172" s="26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</row>
    <row r="173" spans="2:16" ht="24.95" customHeight="1" x14ac:dyDescent="0.25">
      <c r="B173" s="11" t="s">
        <v>324</v>
      </c>
      <c r="C173" s="11" t="s">
        <v>325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6">
        <v>0</v>
      </c>
      <c r="J173" s="25">
        <v>0</v>
      </c>
      <c r="K173" s="26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</row>
    <row r="174" spans="2:16" ht="24.95" customHeight="1" x14ac:dyDescent="0.25">
      <c r="B174" s="11" t="s">
        <v>326</v>
      </c>
      <c r="C174" s="11" t="s">
        <v>327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6">
        <v>0</v>
      </c>
      <c r="J174" s="25">
        <v>0</v>
      </c>
      <c r="K174" s="26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</row>
    <row r="175" spans="2:16" ht="24.95" customHeight="1" x14ac:dyDescent="0.25">
      <c r="B175" s="11" t="s">
        <v>328</v>
      </c>
      <c r="C175" s="11" t="s">
        <v>329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6">
        <v>0</v>
      </c>
      <c r="J175" s="25">
        <v>0</v>
      </c>
      <c r="K175" s="26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</row>
    <row r="176" spans="2:16" ht="24.95" customHeight="1" x14ac:dyDescent="0.25">
      <c r="B176" s="11" t="s">
        <v>330</v>
      </c>
      <c r="C176" s="11" t="s">
        <v>331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6">
        <v>0</v>
      </c>
      <c r="J176" s="25">
        <v>0</v>
      </c>
      <c r="K176" s="26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</row>
    <row r="177" spans="2:16" ht="24.95" customHeight="1" x14ac:dyDescent="0.25">
      <c r="B177" s="11" t="s">
        <v>332</v>
      </c>
      <c r="C177" s="11" t="s">
        <v>333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6">
        <v>0</v>
      </c>
      <c r="J177" s="25">
        <v>0</v>
      </c>
      <c r="K177" s="26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</row>
    <row r="178" spans="2:16" ht="24.95" customHeight="1" x14ac:dyDescent="0.25">
      <c r="B178" s="11" t="s">
        <v>334</v>
      </c>
      <c r="C178" s="11" t="s">
        <v>335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6">
        <v>0</v>
      </c>
      <c r="J178" s="25">
        <v>0</v>
      </c>
      <c r="K178" s="26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</row>
    <row r="179" spans="2:16" ht="24.95" customHeight="1" x14ac:dyDescent="0.25">
      <c r="B179" s="11" t="s">
        <v>336</v>
      </c>
      <c r="C179" s="11" t="s">
        <v>337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6">
        <v>0</v>
      </c>
      <c r="J179" s="25">
        <v>0</v>
      </c>
      <c r="K179" s="26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</row>
    <row r="180" spans="2:16" ht="24.95" customHeight="1" x14ac:dyDescent="0.25">
      <c r="B180" s="11" t="s">
        <v>338</v>
      </c>
      <c r="C180" s="11" t="s">
        <v>339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6">
        <v>0</v>
      </c>
      <c r="J180" s="25">
        <v>0</v>
      </c>
      <c r="K180" s="26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</row>
    <row r="181" spans="2:16" ht="24.95" customHeight="1" x14ac:dyDescent="0.25">
      <c r="B181" s="11" t="s">
        <v>340</v>
      </c>
      <c r="C181" s="11" t="s">
        <v>341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6">
        <v>0</v>
      </c>
      <c r="J181" s="25">
        <v>0</v>
      </c>
      <c r="K181" s="26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</row>
    <row r="182" spans="2:16" ht="24.95" customHeight="1" x14ac:dyDescent="0.25">
      <c r="B182" s="11" t="s">
        <v>342</v>
      </c>
      <c r="C182" s="11" t="s">
        <v>327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6">
        <v>0</v>
      </c>
      <c r="J182" s="25">
        <v>0</v>
      </c>
      <c r="K182" s="26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</row>
    <row r="183" spans="2:16" ht="24.95" customHeight="1" x14ac:dyDescent="0.25">
      <c r="B183" s="11" t="s">
        <v>343</v>
      </c>
      <c r="C183" s="11" t="s">
        <v>344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6">
        <v>0</v>
      </c>
      <c r="J183" s="25">
        <v>0</v>
      </c>
      <c r="K183" s="26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</row>
    <row r="184" spans="2:16" ht="24.95" customHeight="1" x14ac:dyDescent="0.25">
      <c r="B184" s="11" t="s">
        <v>345</v>
      </c>
      <c r="C184" s="11" t="s">
        <v>346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6">
        <v>0</v>
      </c>
      <c r="J184" s="25">
        <v>0</v>
      </c>
      <c r="K184" s="26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</row>
    <row r="185" spans="2:16" ht="24.95" customHeight="1" x14ac:dyDescent="0.25">
      <c r="B185" s="11" t="s">
        <v>347</v>
      </c>
      <c r="C185" s="11" t="s">
        <v>348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6">
        <v>0</v>
      </c>
      <c r="J185" s="25">
        <v>0</v>
      </c>
      <c r="K185" s="26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</row>
    <row r="186" spans="2:16" ht="24.95" customHeight="1" x14ac:dyDescent="0.25">
      <c r="B186" s="11" t="s">
        <v>349</v>
      </c>
      <c r="C186" s="11" t="s">
        <v>350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6">
        <v>0</v>
      </c>
      <c r="J186" s="25">
        <v>0</v>
      </c>
      <c r="K186" s="26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</row>
    <row r="187" spans="2:16" ht="24.95" customHeight="1" x14ac:dyDescent="0.25">
      <c r="B187" s="11" t="s">
        <v>351</v>
      </c>
      <c r="C187" s="11" t="s">
        <v>352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6">
        <v>0</v>
      </c>
      <c r="J187" s="25">
        <v>0</v>
      </c>
      <c r="K187" s="26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24.95" customHeight="1" x14ac:dyDescent="0.25">
      <c r="B188" s="11" t="s">
        <v>353</v>
      </c>
      <c r="C188" s="11" t="s">
        <v>354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6">
        <v>0</v>
      </c>
      <c r="J188" s="25">
        <v>0</v>
      </c>
      <c r="K188" s="26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</row>
    <row r="189" spans="2:16" ht="24.95" customHeight="1" x14ac:dyDescent="0.25">
      <c r="B189" s="11" t="s">
        <v>355</v>
      </c>
      <c r="C189" s="11" t="s">
        <v>356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6">
        <v>0</v>
      </c>
      <c r="J189" s="25">
        <v>0</v>
      </c>
      <c r="K189" s="26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</row>
    <row r="190" spans="2:16" ht="24.95" customHeight="1" x14ac:dyDescent="0.25">
      <c r="B190" s="11" t="s">
        <v>357</v>
      </c>
      <c r="C190" s="11" t="s">
        <v>358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6">
        <v>0</v>
      </c>
      <c r="J190" s="25">
        <v>0</v>
      </c>
      <c r="K190" s="26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</row>
    <row r="191" spans="2:16" ht="24.95" customHeight="1" x14ac:dyDescent="0.25">
      <c r="B191" s="11" t="s">
        <v>359</v>
      </c>
      <c r="C191" s="11" t="s">
        <v>360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6">
        <v>0</v>
      </c>
      <c r="J191" s="25">
        <v>0</v>
      </c>
      <c r="K191" s="26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</row>
    <row r="192" spans="2:16" ht="24.95" customHeight="1" x14ac:dyDescent="0.25">
      <c r="B192" s="11" t="s">
        <v>361</v>
      </c>
      <c r="C192" s="11" t="s">
        <v>362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6">
        <v>0</v>
      </c>
      <c r="J192" s="25">
        <v>0</v>
      </c>
      <c r="K192" s="26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2:16" ht="24.95" customHeight="1" x14ac:dyDescent="0.25">
      <c r="B193" s="11" t="s">
        <v>363</v>
      </c>
      <c r="C193" s="11" t="s">
        <v>364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6">
        <v>0</v>
      </c>
      <c r="J193" s="25">
        <v>0</v>
      </c>
      <c r="K193" s="26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</row>
    <row r="194" spans="2:16" ht="24.95" customHeight="1" x14ac:dyDescent="0.25">
      <c r="B194" s="11" t="s">
        <v>365</v>
      </c>
      <c r="C194" s="11" t="s">
        <v>366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26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</row>
    <row r="195" spans="2:16" ht="24.95" customHeight="1" x14ac:dyDescent="0.25">
      <c r="B195" s="11" t="s">
        <v>367</v>
      </c>
      <c r="C195" s="11" t="s">
        <v>368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26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</row>
    <row r="196" spans="2:16" ht="24.95" customHeight="1" x14ac:dyDescent="0.25">
      <c r="B196" s="11" t="s">
        <v>369</v>
      </c>
      <c r="C196" s="11" t="s">
        <v>370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6">
        <v>0</v>
      </c>
      <c r="J196" s="25">
        <v>0</v>
      </c>
      <c r="K196" s="26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</row>
    <row r="197" spans="2:16" ht="24.95" customHeight="1" x14ac:dyDescent="0.25">
      <c r="B197" s="11" t="s">
        <v>371</v>
      </c>
      <c r="C197" s="11" t="s">
        <v>372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26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24.95" customHeight="1" x14ac:dyDescent="0.25">
      <c r="B198" s="11" t="s">
        <v>373</v>
      </c>
      <c r="C198" s="11" t="s">
        <v>374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26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</row>
    <row r="199" spans="2:16" ht="24.95" customHeight="1" x14ac:dyDescent="0.25">
      <c r="B199" s="11" t="s">
        <v>375</v>
      </c>
      <c r="C199" s="11" t="s">
        <v>376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26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</row>
    <row r="200" spans="2:16" ht="24.95" customHeight="1" x14ac:dyDescent="0.25">
      <c r="B200" s="11" t="s">
        <v>377</v>
      </c>
      <c r="C200" s="11" t="s">
        <v>378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26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</row>
    <row r="201" spans="2:16" ht="24.95" customHeight="1" x14ac:dyDescent="0.25">
      <c r="B201" s="11" t="s">
        <v>379</v>
      </c>
      <c r="C201" s="11" t="s">
        <v>380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6">
        <v>0</v>
      </c>
      <c r="J201" s="25">
        <v>0</v>
      </c>
      <c r="K201" s="26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</row>
    <row r="202" spans="2:16" ht="24.95" customHeight="1" x14ac:dyDescent="0.25">
      <c r="B202" s="11" t="s">
        <v>381</v>
      </c>
      <c r="C202" s="11" t="s">
        <v>382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26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</row>
    <row r="203" spans="2:16" ht="24.95" customHeight="1" x14ac:dyDescent="0.25">
      <c r="B203" s="11" t="s">
        <v>383</v>
      </c>
      <c r="C203" s="11" t="s">
        <v>384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6">
        <v>0</v>
      </c>
      <c r="J203" s="25">
        <v>0</v>
      </c>
      <c r="K203" s="26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</row>
    <row r="204" spans="2:16" ht="24.95" customHeight="1" x14ac:dyDescent="0.25">
      <c r="B204" s="11" t="s">
        <v>385</v>
      </c>
      <c r="C204" s="11" t="s">
        <v>386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6">
        <v>0</v>
      </c>
      <c r="J204" s="25">
        <v>0</v>
      </c>
      <c r="K204" s="26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</row>
    <row r="205" spans="2:16" ht="24.95" customHeight="1" x14ac:dyDescent="0.25">
      <c r="B205" s="10" t="s">
        <v>387</v>
      </c>
      <c r="C205" s="10" t="s">
        <v>388</v>
      </c>
      <c r="D205" s="24">
        <v>500</v>
      </c>
      <c r="E205" s="24">
        <f>+E206+E210+E212+E214+E217+E221+E225+E230+E238</f>
        <v>0</v>
      </c>
      <c r="F205" s="24">
        <f>+F206+F210+F212+F214+F217+F221+F225+F230+F238</f>
        <v>90.02</v>
      </c>
      <c r="G205" s="24">
        <f>+G206+G210+G212+G214+G217+G221+G225+G230+G238</f>
        <v>0</v>
      </c>
      <c r="H205" s="24">
        <f>+H206+H210+H212+H214+H217+H221+H225+H230+H238</f>
        <v>0</v>
      </c>
      <c r="I205" s="24">
        <f>+I206+I210+I212+I214+I217+I221+I225+I230+I238</f>
        <v>0</v>
      </c>
      <c r="J205" s="24">
        <v>0</v>
      </c>
      <c r="K205" s="27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</row>
    <row r="206" spans="2:16" ht="24.95" customHeight="1" x14ac:dyDescent="0.25">
      <c r="B206" s="11" t="s">
        <v>389</v>
      </c>
      <c r="C206" s="11" t="s">
        <v>390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6">
        <v>0</v>
      </c>
      <c r="J206" s="25">
        <v>0</v>
      </c>
      <c r="K206" s="26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</row>
    <row r="207" spans="2:16" ht="24.95" customHeight="1" x14ac:dyDescent="0.25">
      <c r="B207" s="11" t="s">
        <v>391</v>
      </c>
      <c r="C207" s="11" t="s">
        <v>392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6">
        <v>0</v>
      </c>
      <c r="J207" s="25">
        <v>0</v>
      </c>
      <c r="K207" s="26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</row>
    <row r="208" spans="2:16" ht="24.95" customHeight="1" x14ac:dyDescent="0.25">
      <c r="B208" s="11" t="s">
        <v>393</v>
      </c>
      <c r="C208" s="11" t="s">
        <v>394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6">
        <v>0</v>
      </c>
      <c r="J208" s="25">
        <v>0</v>
      </c>
      <c r="K208" s="26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</row>
    <row r="209" spans="2:16" ht="24.95" customHeight="1" x14ac:dyDescent="0.25">
      <c r="B209" s="11" t="s">
        <v>395</v>
      </c>
      <c r="C209" s="11" t="s">
        <v>396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6">
        <v>0</v>
      </c>
      <c r="J209" s="25">
        <v>0</v>
      </c>
      <c r="K209" s="26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</row>
    <row r="210" spans="2:16" ht="24.95" customHeight="1" x14ac:dyDescent="0.25">
      <c r="B210" s="11" t="s">
        <v>397</v>
      </c>
      <c r="C210" s="11" t="s">
        <v>398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6">
        <v>0</v>
      </c>
      <c r="J210" s="25">
        <v>0</v>
      </c>
      <c r="K210" s="26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</row>
    <row r="211" spans="2:16" ht="24.95" customHeight="1" x14ac:dyDescent="0.25">
      <c r="B211" s="11" t="s">
        <v>399</v>
      </c>
      <c r="C211" s="11" t="s">
        <v>398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6">
        <v>0</v>
      </c>
      <c r="J211" s="25">
        <v>0</v>
      </c>
      <c r="K211" s="26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</row>
    <row r="212" spans="2:16" ht="24.95" customHeight="1" x14ac:dyDescent="0.25">
      <c r="B212" s="11" t="s">
        <v>400</v>
      </c>
      <c r="C212" s="11" t="s">
        <v>401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26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</row>
    <row r="213" spans="2:16" ht="24.95" customHeight="1" x14ac:dyDescent="0.25">
      <c r="B213" s="11" t="s">
        <v>402</v>
      </c>
      <c r="C213" s="11" t="s">
        <v>401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6">
        <v>0</v>
      </c>
      <c r="J213" s="25">
        <v>0</v>
      </c>
      <c r="K213" s="26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</row>
    <row r="214" spans="2:16" ht="24.95" customHeight="1" x14ac:dyDescent="0.25">
      <c r="B214" s="11" t="s">
        <v>403</v>
      </c>
      <c r="C214" s="11" t="s">
        <v>404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6">
        <v>0</v>
      </c>
      <c r="J214" s="25">
        <v>0</v>
      </c>
      <c r="K214" s="26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</row>
    <row r="215" spans="2:16" ht="24.95" customHeight="1" x14ac:dyDescent="0.25">
      <c r="B215" s="11" t="s">
        <v>405</v>
      </c>
      <c r="C215" s="11" t="s">
        <v>404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6">
        <v>0</v>
      </c>
      <c r="J215" s="25">
        <v>0</v>
      </c>
      <c r="K215" s="26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</row>
    <row r="216" spans="2:16" ht="24.95" customHeight="1" x14ac:dyDescent="0.25">
      <c r="B216" s="11" t="s">
        <v>406</v>
      </c>
      <c r="C216" s="11" t="s">
        <v>407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6">
        <v>0</v>
      </c>
      <c r="J216" s="25">
        <v>0</v>
      </c>
      <c r="K216" s="26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</row>
    <row r="217" spans="2:16" ht="24.95" customHeight="1" x14ac:dyDescent="0.25">
      <c r="B217" s="11" t="s">
        <v>408</v>
      </c>
      <c r="C217" s="11" t="s">
        <v>409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6">
        <v>0</v>
      </c>
      <c r="J217" s="25">
        <v>0</v>
      </c>
      <c r="K217" s="26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24.95" customHeight="1" x14ac:dyDescent="0.25">
      <c r="B218" s="11" t="s">
        <v>410</v>
      </c>
      <c r="C218" s="11" t="s">
        <v>411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6">
        <v>0</v>
      </c>
      <c r="J218" s="25">
        <v>0</v>
      </c>
      <c r="K218" s="26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</row>
    <row r="219" spans="2:16" ht="24.95" customHeight="1" x14ac:dyDescent="0.25">
      <c r="B219" s="11" t="s">
        <v>412</v>
      </c>
      <c r="C219" s="11" t="s">
        <v>413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26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</row>
    <row r="220" spans="2:16" ht="24.95" customHeight="1" x14ac:dyDescent="0.25">
      <c r="B220" s="11" t="s">
        <v>414</v>
      </c>
      <c r="C220" s="11" t="s">
        <v>415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26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</row>
    <row r="221" spans="2:16" ht="24.95" customHeight="1" x14ac:dyDescent="0.25">
      <c r="B221" s="11" t="s">
        <v>416</v>
      </c>
      <c r="C221" s="11" t="s">
        <v>417</v>
      </c>
      <c r="D221" s="25">
        <v>500</v>
      </c>
      <c r="E221" s="25">
        <v>0</v>
      </c>
      <c r="F221" s="25">
        <v>90.02</v>
      </c>
      <c r="G221" s="25">
        <v>0</v>
      </c>
      <c r="H221" s="25">
        <v>0</v>
      </c>
      <c r="I221" s="26">
        <v>0</v>
      </c>
      <c r="J221" s="25">
        <v>0</v>
      </c>
      <c r="K221" s="26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</row>
    <row r="222" spans="2:16" ht="24.95" customHeight="1" x14ac:dyDescent="0.25">
      <c r="B222" s="11" t="s">
        <v>418</v>
      </c>
      <c r="C222" s="11" t="s">
        <v>419</v>
      </c>
      <c r="D222" s="25">
        <v>500</v>
      </c>
      <c r="E222" s="25">
        <v>0</v>
      </c>
      <c r="F222" s="25">
        <v>90.02</v>
      </c>
      <c r="G222" s="25">
        <v>0</v>
      </c>
      <c r="H222" s="25">
        <v>0</v>
      </c>
      <c r="I222" s="26">
        <v>0</v>
      </c>
      <c r="J222" s="25">
        <v>0</v>
      </c>
      <c r="K222" s="26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24.95" customHeight="1" x14ac:dyDescent="0.25">
      <c r="B223" s="11" t="s">
        <v>420</v>
      </c>
      <c r="C223" s="11" t="s">
        <v>421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6">
        <v>0</v>
      </c>
      <c r="J223" s="25">
        <v>0</v>
      </c>
      <c r="K223" s="26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</row>
    <row r="224" spans="2:16" ht="24.95" customHeight="1" x14ac:dyDescent="0.25">
      <c r="B224" s="11" t="s">
        <v>422</v>
      </c>
      <c r="C224" s="11" t="s">
        <v>423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6">
        <v>0</v>
      </c>
      <c r="J224" s="25">
        <v>0</v>
      </c>
      <c r="K224" s="26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</row>
    <row r="225" spans="2:16" ht="24.95" customHeight="1" x14ac:dyDescent="0.25">
      <c r="B225" s="11" t="s">
        <v>424</v>
      </c>
      <c r="C225" s="11" t="s">
        <v>425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26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</row>
    <row r="226" spans="2:16" ht="24.95" customHeight="1" x14ac:dyDescent="0.25">
      <c r="B226" s="11" t="s">
        <v>426</v>
      </c>
      <c r="C226" s="11" t="s">
        <v>427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26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</row>
    <row r="227" spans="2:16" ht="24.95" customHeight="1" x14ac:dyDescent="0.25">
      <c r="B227" s="11" t="s">
        <v>428</v>
      </c>
      <c r="C227" s="11" t="s">
        <v>429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26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24.95" customHeight="1" x14ac:dyDescent="0.25">
      <c r="B228" s="11" t="s">
        <v>430</v>
      </c>
      <c r="C228" s="11" t="s">
        <v>431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26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</row>
    <row r="229" spans="2:16" ht="24.95" customHeight="1" x14ac:dyDescent="0.25">
      <c r="B229" s="11" t="s">
        <v>432</v>
      </c>
      <c r="C229" s="11" t="s">
        <v>433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26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</row>
    <row r="230" spans="2:16" ht="24.95" customHeight="1" x14ac:dyDescent="0.25">
      <c r="B230" s="11" t="s">
        <v>434</v>
      </c>
      <c r="C230" s="11" t="s">
        <v>435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26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</row>
    <row r="231" spans="2:16" ht="24.95" customHeight="1" x14ac:dyDescent="0.25">
      <c r="B231" s="11" t="s">
        <v>436</v>
      </c>
      <c r="C231" s="11" t="s">
        <v>437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26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</row>
    <row r="232" spans="2:16" ht="24.95" customHeight="1" x14ac:dyDescent="0.25">
      <c r="B232" s="11" t="s">
        <v>438</v>
      </c>
      <c r="C232" s="11" t="s">
        <v>439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26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24.95" customHeight="1" x14ac:dyDescent="0.25">
      <c r="B233" s="11" t="s">
        <v>440</v>
      </c>
      <c r="C233" s="11" t="s">
        <v>441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26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</row>
    <row r="234" spans="2:16" ht="24.95" customHeight="1" x14ac:dyDescent="0.25">
      <c r="B234" s="11" t="s">
        <v>442</v>
      </c>
      <c r="C234" s="11" t="s">
        <v>443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6">
        <v>0</v>
      </c>
      <c r="J234" s="25">
        <v>0</v>
      </c>
      <c r="K234" s="26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</row>
    <row r="235" spans="2:16" ht="24.95" customHeight="1" x14ac:dyDescent="0.25">
      <c r="B235" s="11" t="s">
        <v>444</v>
      </c>
      <c r="C235" s="11" t="s">
        <v>445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26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</row>
    <row r="236" spans="2:16" ht="24.95" customHeight="1" x14ac:dyDescent="0.25">
      <c r="B236" s="11" t="s">
        <v>446</v>
      </c>
      <c r="C236" s="11" t="s">
        <v>447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6">
        <v>0</v>
      </c>
      <c r="J236" s="25">
        <v>0</v>
      </c>
      <c r="K236" s="26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</row>
    <row r="237" spans="2:16" ht="24.95" customHeight="1" x14ac:dyDescent="0.25">
      <c r="B237" s="11" t="s">
        <v>448</v>
      </c>
      <c r="C237" s="11" t="s">
        <v>449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6">
        <v>0</v>
      </c>
      <c r="J237" s="25">
        <v>0</v>
      </c>
      <c r="K237" s="26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</row>
    <row r="238" spans="2:16" ht="24.95" customHeight="1" x14ac:dyDescent="0.25">
      <c r="B238" s="11" t="s">
        <v>450</v>
      </c>
      <c r="C238" s="11" t="s">
        <v>451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6">
        <v>0</v>
      </c>
      <c r="J238" s="25">
        <v>0</v>
      </c>
      <c r="K238" s="26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</row>
    <row r="239" spans="2:16" ht="24.95" customHeight="1" x14ac:dyDescent="0.25">
      <c r="B239" s="11" t="s">
        <v>452</v>
      </c>
      <c r="C239" s="11" t="s">
        <v>453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6">
        <v>0</v>
      </c>
      <c r="J239" s="25">
        <v>0</v>
      </c>
      <c r="K239" s="26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</row>
    <row r="240" spans="2:16" ht="24.95" customHeight="1" x14ac:dyDescent="0.25">
      <c r="B240" s="11" t="s">
        <v>454</v>
      </c>
      <c r="C240" s="11" t="s">
        <v>455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6">
        <v>0</v>
      </c>
      <c r="J240" s="25">
        <v>0</v>
      </c>
      <c r="K240" s="26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</row>
    <row r="241" spans="2:16" ht="24.95" customHeight="1" x14ac:dyDescent="0.25">
      <c r="B241" s="11" t="s">
        <v>456</v>
      </c>
      <c r="C241" s="11" t="s">
        <v>457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6">
        <v>0</v>
      </c>
      <c r="J241" s="25">
        <v>0</v>
      </c>
      <c r="K241" s="26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</row>
    <row r="242" spans="2:16" ht="24.95" customHeight="1" x14ac:dyDescent="0.25">
      <c r="B242" s="11" t="s">
        <v>458</v>
      </c>
      <c r="C242" s="11" t="s">
        <v>459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6">
        <v>0</v>
      </c>
      <c r="J242" s="25">
        <v>0</v>
      </c>
      <c r="K242" s="26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24.95" customHeight="1" x14ac:dyDescent="0.25">
      <c r="B243" s="10" t="s">
        <v>460</v>
      </c>
      <c r="C243" s="10" t="s">
        <v>461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7">
        <v>0</v>
      </c>
      <c r="J243" s="24">
        <v>0</v>
      </c>
      <c r="K243" s="27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</row>
    <row r="244" spans="2:16" ht="24.95" customHeight="1" x14ac:dyDescent="0.25">
      <c r="B244" s="11" t="s">
        <v>462</v>
      </c>
      <c r="C244" s="11" t="s">
        <v>463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6">
        <v>0</v>
      </c>
      <c r="J244" s="25">
        <v>0</v>
      </c>
      <c r="K244" s="26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</row>
    <row r="245" spans="2:16" ht="24.95" customHeight="1" x14ac:dyDescent="0.25">
      <c r="B245" s="11" t="s">
        <v>464</v>
      </c>
      <c r="C245" s="11" t="s">
        <v>465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6">
        <v>0</v>
      </c>
      <c r="J245" s="25">
        <v>0</v>
      </c>
      <c r="K245" s="26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</row>
    <row r="246" spans="2:16" ht="24.95" customHeight="1" x14ac:dyDescent="0.25">
      <c r="B246" s="11" t="s">
        <v>466</v>
      </c>
      <c r="C246" s="11" t="s">
        <v>467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6">
        <v>0</v>
      </c>
      <c r="J246" s="25">
        <v>0</v>
      </c>
      <c r="K246" s="26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</row>
    <row r="247" spans="2:16" ht="24.95" customHeight="1" x14ac:dyDescent="0.25">
      <c r="B247" s="11" t="s">
        <v>468</v>
      </c>
      <c r="C247" s="11" t="s">
        <v>469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6">
        <v>0</v>
      </c>
      <c r="J247" s="25">
        <v>0</v>
      </c>
      <c r="K247" s="26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</row>
    <row r="248" spans="2:16" ht="24.95" customHeight="1" x14ac:dyDescent="0.25">
      <c r="B248" s="11" t="s">
        <v>470</v>
      </c>
      <c r="C248" s="11" t="s">
        <v>469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K248" s="26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</row>
    <row r="249" spans="2:16" ht="24.95" customHeight="1" x14ac:dyDescent="0.25">
      <c r="B249" s="11" t="s">
        <v>471</v>
      </c>
      <c r="C249" s="11" t="s">
        <v>472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K249" s="26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</row>
    <row r="250" spans="2:16" ht="24.95" customHeight="1" x14ac:dyDescent="0.25">
      <c r="B250" s="11" t="s">
        <v>473</v>
      </c>
      <c r="C250" s="11" t="s">
        <v>474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6">
        <v>0</v>
      </c>
      <c r="J250" s="25">
        <v>0</v>
      </c>
      <c r="K250" s="26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</row>
    <row r="251" spans="2:16" ht="24.95" customHeight="1" x14ac:dyDescent="0.25">
      <c r="B251" s="11" t="s">
        <v>475</v>
      </c>
      <c r="C251" s="11" t="s">
        <v>476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6">
        <v>0</v>
      </c>
      <c r="J251" s="25">
        <v>0</v>
      </c>
      <c r="K251" s="26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</row>
    <row r="252" spans="2:16" ht="24.95" customHeight="1" x14ac:dyDescent="0.25">
      <c r="B252" s="11" t="s">
        <v>477</v>
      </c>
      <c r="C252" s="11" t="s">
        <v>478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K252" s="26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24.95" customHeight="1" x14ac:dyDescent="0.25">
      <c r="B253" s="11" t="s">
        <v>479</v>
      </c>
      <c r="C253" s="11" t="s">
        <v>480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6">
        <v>0</v>
      </c>
      <c r="J253" s="25">
        <v>0</v>
      </c>
      <c r="K253" s="26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</row>
    <row r="254" spans="2:16" ht="24.95" customHeight="1" x14ac:dyDescent="0.25">
      <c r="B254" s="11" t="s">
        <v>481</v>
      </c>
      <c r="C254" s="11" t="s">
        <v>482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6">
        <v>0</v>
      </c>
      <c r="J254" s="25">
        <v>0</v>
      </c>
      <c r="K254" s="26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</row>
    <row r="255" spans="2:16" ht="24.95" customHeight="1" x14ac:dyDescent="0.25">
      <c r="B255" s="11" t="s">
        <v>483</v>
      </c>
      <c r="C255" s="11" t="s">
        <v>484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6">
        <v>0</v>
      </c>
      <c r="J255" s="25">
        <v>0</v>
      </c>
      <c r="K255" s="26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</row>
    <row r="256" spans="2:16" ht="24.95" customHeight="1" x14ac:dyDescent="0.25">
      <c r="B256" s="11" t="s">
        <v>485</v>
      </c>
      <c r="C256" s="11" t="s">
        <v>486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6">
        <v>0</v>
      </c>
      <c r="J256" s="25">
        <v>0</v>
      </c>
      <c r="K256" s="26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</row>
    <row r="257" spans="2:16" ht="24.95" customHeight="1" x14ac:dyDescent="0.25">
      <c r="B257" s="11" t="s">
        <v>487</v>
      </c>
      <c r="C257" s="11" t="s">
        <v>488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6">
        <v>0</v>
      </c>
      <c r="J257" s="25">
        <v>0</v>
      </c>
      <c r="K257" s="26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24.95" customHeight="1" x14ac:dyDescent="0.25">
      <c r="B258" s="11" t="s">
        <v>489</v>
      </c>
      <c r="C258" s="11" t="s">
        <v>490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6">
        <v>0</v>
      </c>
      <c r="J258" s="25">
        <v>0</v>
      </c>
      <c r="K258" s="26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</row>
    <row r="259" spans="2:16" ht="24.95" customHeight="1" x14ac:dyDescent="0.25">
      <c r="B259" s="11" t="s">
        <v>491</v>
      </c>
      <c r="C259" s="11" t="s">
        <v>492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6">
        <v>0</v>
      </c>
      <c r="J259" s="25">
        <v>0</v>
      </c>
      <c r="K259" s="26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</row>
    <row r="260" spans="2:16" ht="24.95" customHeight="1" x14ac:dyDescent="0.25">
      <c r="B260" s="11" t="s">
        <v>493</v>
      </c>
      <c r="C260" s="11" t="s">
        <v>494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6">
        <v>0</v>
      </c>
      <c r="J260" s="25">
        <v>0</v>
      </c>
      <c r="K260" s="26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</row>
    <row r="261" spans="2:16" ht="24.95" customHeight="1" x14ac:dyDescent="0.25">
      <c r="B261" s="11" t="s">
        <v>495</v>
      </c>
      <c r="C261" s="11" t="s">
        <v>496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6">
        <v>0</v>
      </c>
      <c r="J261" s="25">
        <v>0</v>
      </c>
      <c r="K261" s="26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</row>
    <row r="262" spans="2:16" ht="24.95" customHeight="1" x14ac:dyDescent="0.25">
      <c r="B262" s="11" t="s">
        <v>497</v>
      </c>
      <c r="C262" s="11" t="s">
        <v>496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6">
        <v>0</v>
      </c>
      <c r="J262" s="25">
        <v>0</v>
      </c>
      <c r="K262" s="26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24.95" customHeight="1" x14ac:dyDescent="0.25">
      <c r="B263" s="11" t="s">
        <v>498</v>
      </c>
      <c r="C263" s="11" t="s">
        <v>499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6">
        <v>0</v>
      </c>
      <c r="J263" s="25">
        <v>0</v>
      </c>
      <c r="K263" s="26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</row>
    <row r="264" spans="2:16" ht="24.95" customHeight="1" x14ac:dyDescent="0.25">
      <c r="B264" s="11" t="s">
        <v>500</v>
      </c>
      <c r="C264" s="11" t="s">
        <v>501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6">
        <v>0</v>
      </c>
      <c r="J264" s="25">
        <v>0</v>
      </c>
      <c r="K264" s="26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</row>
    <row r="265" spans="2:16" ht="24.95" customHeight="1" x14ac:dyDescent="0.25">
      <c r="B265" s="10" t="s">
        <v>502</v>
      </c>
      <c r="C265" s="10" t="s">
        <v>503</v>
      </c>
      <c r="D265" s="24">
        <f t="shared" ref="D265:P265" si="10">+D267+D269</f>
        <v>105300</v>
      </c>
      <c r="E265" s="24">
        <f t="shared" si="10"/>
        <v>6442.01</v>
      </c>
      <c r="F265" s="24">
        <f t="shared" si="10"/>
        <v>8300.48</v>
      </c>
      <c r="G265" s="24">
        <f t="shared" si="10"/>
        <v>10969.9</v>
      </c>
      <c r="H265" s="24">
        <f t="shared" si="10"/>
        <v>0</v>
      </c>
      <c r="I265" s="24">
        <f t="shared" si="10"/>
        <v>0</v>
      </c>
      <c r="J265" s="24">
        <f t="shared" si="10"/>
        <v>0</v>
      </c>
      <c r="K265" s="24">
        <f t="shared" si="10"/>
        <v>0</v>
      </c>
      <c r="L265" s="24">
        <f t="shared" si="10"/>
        <v>0</v>
      </c>
      <c r="M265" s="24">
        <f t="shared" si="10"/>
        <v>0</v>
      </c>
      <c r="N265" s="24">
        <f t="shared" si="10"/>
        <v>0</v>
      </c>
      <c r="O265" s="24">
        <f t="shared" si="10"/>
        <v>0</v>
      </c>
      <c r="P265" s="24">
        <f t="shared" si="10"/>
        <v>0</v>
      </c>
    </row>
    <row r="266" spans="2:16" ht="24.95" customHeight="1" x14ac:dyDescent="0.25">
      <c r="B266" s="11" t="s">
        <v>504</v>
      </c>
      <c r="C266" s="11" t="s">
        <v>505</v>
      </c>
      <c r="D266" s="25">
        <v>105300</v>
      </c>
      <c r="E266" s="25">
        <v>6442.01</v>
      </c>
      <c r="F266" s="25">
        <v>8300.48</v>
      </c>
      <c r="G266" s="25">
        <v>10969.9</v>
      </c>
      <c r="H266" s="25">
        <v>0</v>
      </c>
      <c r="I266" s="26">
        <v>0</v>
      </c>
      <c r="J266" s="25">
        <v>0</v>
      </c>
      <c r="K266" s="26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</row>
    <row r="267" spans="2:16" ht="24.95" customHeight="1" x14ac:dyDescent="0.25">
      <c r="B267" s="11" t="s">
        <v>506</v>
      </c>
      <c r="C267" s="11" t="s">
        <v>505</v>
      </c>
      <c r="D267" s="25">
        <v>105300</v>
      </c>
      <c r="E267" s="25">
        <v>6442.01</v>
      </c>
      <c r="F267" s="25">
        <v>8300.48</v>
      </c>
      <c r="G267" s="25">
        <v>10969.9</v>
      </c>
      <c r="H267" s="25">
        <v>0</v>
      </c>
      <c r="I267" s="26">
        <v>0</v>
      </c>
      <c r="J267" s="25">
        <v>0</v>
      </c>
      <c r="K267" s="26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24.95" customHeight="1" x14ac:dyDescent="0.25">
      <c r="B268" s="11" t="s">
        <v>507</v>
      </c>
      <c r="C268" s="11" t="s">
        <v>508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6">
        <v>0</v>
      </c>
      <c r="J268" s="25">
        <v>0</v>
      </c>
      <c r="K268" s="26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</row>
    <row r="269" spans="2:16" ht="24.95" customHeight="1" x14ac:dyDescent="0.25">
      <c r="B269" s="11" t="s">
        <v>509</v>
      </c>
      <c r="C269" s="11" t="s">
        <v>508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6">
        <v>0</v>
      </c>
      <c r="J269" s="25">
        <v>0</v>
      </c>
      <c r="K269" s="26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</row>
    <row r="270" spans="2:16" ht="24.95" customHeight="1" x14ac:dyDescent="0.25">
      <c r="B270" s="10" t="s">
        <v>510</v>
      </c>
      <c r="C270" s="10" t="s">
        <v>511</v>
      </c>
      <c r="D270" s="24">
        <f>+D271+D278+D285+D290</f>
        <v>28988.400000000001</v>
      </c>
      <c r="E270" s="24">
        <f>+E272+E273+E274+E275+E276+E277</f>
        <v>20000</v>
      </c>
      <c r="F270" s="24">
        <f>+F272+F273+F274+F275+F276+F277</f>
        <v>8988.4</v>
      </c>
      <c r="G270" s="24">
        <f>+G272+G273+G274+G275+G276+G277</f>
        <v>0</v>
      </c>
      <c r="H270" s="24">
        <f>+H272+H273+H274+H275+H276+H277</f>
        <v>0</v>
      </c>
      <c r="I270" s="26">
        <v>0</v>
      </c>
      <c r="J270" s="25">
        <v>0</v>
      </c>
      <c r="K270" s="26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</row>
    <row r="271" spans="2:16" ht="24.95" customHeight="1" x14ac:dyDescent="0.25">
      <c r="B271" s="11" t="s">
        <v>512</v>
      </c>
      <c r="C271" s="11" t="s">
        <v>513</v>
      </c>
      <c r="D271" s="25">
        <v>28988.400000000001</v>
      </c>
      <c r="E271" s="25">
        <f>10000+10000</f>
        <v>20000</v>
      </c>
      <c r="F271" s="25">
        <v>8988.4</v>
      </c>
      <c r="G271" s="25">
        <v>0</v>
      </c>
      <c r="H271" s="25">
        <v>0</v>
      </c>
      <c r="I271" s="26">
        <v>0</v>
      </c>
      <c r="J271" s="25">
        <v>0</v>
      </c>
      <c r="K271" s="26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</row>
    <row r="272" spans="2:16" ht="24.95" customHeight="1" x14ac:dyDescent="0.25">
      <c r="B272" s="11" t="s">
        <v>514</v>
      </c>
      <c r="C272" s="11" t="s">
        <v>263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6">
        <v>0</v>
      </c>
      <c r="J272" s="25">
        <v>0</v>
      </c>
      <c r="K272" s="26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24.95" customHeight="1" x14ac:dyDescent="0.25">
      <c r="B273" s="11" t="s">
        <v>515</v>
      </c>
      <c r="C273" s="11" t="s">
        <v>516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6">
        <v>0</v>
      </c>
      <c r="J273" s="25">
        <v>0</v>
      </c>
      <c r="K273" s="26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</row>
    <row r="274" spans="2:16" ht="24.95" customHeight="1" x14ac:dyDescent="0.25">
      <c r="B274" s="11" t="s">
        <v>517</v>
      </c>
      <c r="C274" s="11" t="s">
        <v>518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6">
        <v>0</v>
      </c>
      <c r="J274" s="25">
        <v>0</v>
      </c>
      <c r="K274" s="26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</row>
    <row r="275" spans="2:16" ht="24.95" customHeight="1" x14ac:dyDescent="0.25">
      <c r="B275" s="11" t="s">
        <v>519</v>
      </c>
      <c r="C275" s="11" t="s">
        <v>520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6">
        <v>0</v>
      </c>
      <c r="J275" s="25">
        <v>0</v>
      </c>
      <c r="K275" s="26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</row>
    <row r="276" spans="2:16" ht="24.95" customHeight="1" x14ac:dyDescent="0.25">
      <c r="B276" s="11" t="s">
        <v>521</v>
      </c>
      <c r="C276" s="11" t="s">
        <v>522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6">
        <v>0</v>
      </c>
      <c r="J276" s="25">
        <v>0</v>
      </c>
      <c r="K276" s="26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</row>
    <row r="277" spans="2:16" ht="24.95" customHeight="1" x14ac:dyDescent="0.25">
      <c r="B277" s="11" t="s">
        <v>523</v>
      </c>
      <c r="C277" s="11" t="s">
        <v>524</v>
      </c>
      <c r="D277" s="25">
        <v>28988.400000000001</v>
      </c>
      <c r="E277" s="25">
        <v>20000</v>
      </c>
      <c r="F277" s="25">
        <v>8988.4</v>
      </c>
      <c r="G277" s="25">
        <v>0</v>
      </c>
      <c r="H277" s="25">
        <v>0</v>
      </c>
      <c r="I277" s="26">
        <v>0</v>
      </c>
      <c r="J277" s="25">
        <v>0</v>
      </c>
      <c r="K277" s="26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24.95" customHeight="1" x14ac:dyDescent="0.25">
      <c r="B278" s="11" t="s">
        <v>525</v>
      </c>
      <c r="C278" s="11" t="s">
        <v>526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6">
        <v>0</v>
      </c>
      <c r="J278" s="25">
        <v>0</v>
      </c>
      <c r="K278" s="26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</row>
    <row r="279" spans="2:16" ht="24.95" customHeight="1" x14ac:dyDescent="0.25">
      <c r="B279" s="11" t="s">
        <v>527</v>
      </c>
      <c r="C279" s="11" t="s">
        <v>528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6">
        <v>0</v>
      </c>
      <c r="J279" s="25">
        <v>0</v>
      </c>
      <c r="K279" s="26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</row>
    <row r="280" spans="2:16" ht="24.95" customHeight="1" x14ac:dyDescent="0.25">
      <c r="B280" s="11" t="s">
        <v>529</v>
      </c>
      <c r="C280" s="11" t="s">
        <v>530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6">
        <v>0</v>
      </c>
      <c r="J280" s="25">
        <v>0</v>
      </c>
      <c r="K280" s="26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</row>
    <row r="281" spans="2:16" ht="24.95" customHeight="1" x14ac:dyDescent="0.25">
      <c r="B281" s="11" t="s">
        <v>531</v>
      </c>
      <c r="C281" s="11" t="s">
        <v>532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6">
        <v>0</v>
      </c>
      <c r="J281" s="25">
        <v>0</v>
      </c>
      <c r="K281" s="26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</row>
    <row r="282" spans="2:16" ht="24.95" customHeight="1" x14ac:dyDescent="0.25">
      <c r="B282" s="11" t="s">
        <v>533</v>
      </c>
      <c r="C282" s="11" t="s">
        <v>534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6">
        <v>0</v>
      </c>
      <c r="J282" s="25">
        <v>0</v>
      </c>
      <c r="K282" s="26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24.95" customHeight="1" x14ac:dyDescent="0.25">
      <c r="B283" s="11" t="s">
        <v>535</v>
      </c>
      <c r="C283" s="11" t="s">
        <v>536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6">
        <v>0</v>
      </c>
      <c r="J283" s="25">
        <v>0</v>
      </c>
      <c r="K283" s="26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</row>
    <row r="284" spans="2:16" ht="24.95" customHeight="1" x14ac:dyDescent="0.25">
      <c r="B284" s="11" t="s">
        <v>537</v>
      </c>
      <c r="C284" s="11" t="s">
        <v>538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6">
        <v>0</v>
      </c>
      <c r="J284" s="25">
        <v>0</v>
      </c>
      <c r="K284" s="26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</row>
    <row r="285" spans="2:16" ht="24.95" customHeight="1" x14ac:dyDescent="0.25">
      <c r="B285" s="11" t="s">
        <v>539</v>
      </c>
      <c r="C285" s="11" t="s">
        <v>540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6">
        <v>0</v>
      </c>
      <c r="J285" s="25">
        <v>0</v>
      </c>
      <c r="K285" s="26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</row>
    <row r="286" spans="2:16" ht="24.95" customHeight="1" x14ac:dyDescent="0.25">
      <c r="B286" s="11" t="s">
        <v>541</v>
      </c>
      <c r="C286" s="11" t="s">
        <v>542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6">
        <v>0</v>
      </c>
      <c r="J286" s="25">
        <v>0</v>
      </c>
      <c r="K286" s="26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</row>
    <row r="287" spans="2:16" ht="24.95" customHeight="1" x14ac:dyDescent="0.25">
      <c r="B287" s="11" t="s">
        <v>543</v>
      </c>
      <c r="C287" s="11" t="s">
        <v>544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6">
        <v>0</v>
      </c>
      <c r="J287" s="25">
        <v>0</v>
      </c>
      <c r="K287" s="26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24.95" customHeight="1" x14ac:dyDescent="0.25">
      <c r="B288" s="11" t="s">
        <v>545</v>
      </c>
      <c r="C288" s="11" t="s">
        <v>546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6">
        <v>0</v>
      </c>
      <c r="J288" s="25">
        <v>0</v>
      </c>
      <c r="K288" s="26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</row>
    <row r="289" spans="2:16" ht="24.95" customHeight="1" x14ac:dyDescent="0.25">
      <c r="B289" s="11" t="s">
        <v>547</v>
      </c>
      <c r="C289" s="11" t="s">
        <v>548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6">
        <v>0</v>
      </c>
      <c r="J289" s="25">
        <v>0</v>
      </c>
      <c r="K289" s="26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</row>
    <row r="290" spans="2:16" ht="24.95" customHeight="1" x14ac:dyDescent="0.25">
      <c r="B290" s="11" t="s">
        <v>549</v>
      </c>
      <c r="C290" s="11" t="s">
        <v>550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6">
        <v>0</v>
      </c>
      <c r="J290" s="25">
        <v>0</v>
      </c>
      <c r="K290" s="26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</row>
    <row r="291" spans="2:16" ht="24.95" customHeight="1" x14ac:dyDescent="0.25">
      <c r="B291" s="11" t="s">
        <v>551</v>
      </c>
      <c r="C291" s="11" t="s">
        <v>550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6">
        <v>0</v>
      </c>
      <c r="J291" s="25">
        <v>0</v>
      </c>
      <c r="K291" s="26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</row>
    <row r="292" spans="2:16" ht="24.95" customHeight="1" x14ac:dyDescent="0.25">
      <c r="B292" s="11" t="s">
        <v>552</v>
      </c>
      <c r="C292" s="11" t="s">
        <v>553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6">
        <v>0</v>
      </c>
      <c r="J292" s="25">
        <v>0</v>
      </c>
      <c r="K292" s="26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24.95" customHeight="1" x14ac:dyDescent="0.25">
      <c r="B293" s="11" t="s">
        <v>554</v>
      </c>
      <c r="C293" s="11" t="s">
        <v>555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6">
        <v>0</v>
      </c>
      <c r="J293" s="25">
        <v>0</v>
      </c>
      <c r="K293" s="26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</row>
    <row r="294" spans="2:16" ht="24.95" customHeight="1" x14ac:dyDescent="0.25">
      <c r="B294" s="11" t="s">
        <v>556</v>
      </c>
      <c r="C294" s="11" t="s">
        <v>557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6">
        <v>0</v>
      </c>
      <c r="J294" s="25">
        <v>0</v>
      </c>
      <c r="K294" s="26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</row>
    <row r="295" spans="2:16" ht="24.95" customHeight="1" x14ac:dyDescent="0.25">
      <c r="B295" s="11" t="s">
        <v>558</v>
      </c>
      <c r="C295" s="11" t="s">
        <v>559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6">
        <v>0</v>
      </c>
      <c r="J295" s="25">
        <v>0</v>
      </c>
      <c r="K295" s="26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</row>
    <row r="296" spans="2:16" ht="24.95" customHeight="1" x14ac:dyDescent="0.25">
      <c r="B296" s="10" t="s">
        <v>560</v>
      </c>
      <c r="C296" s="10" t="s">
        <v>561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7">
        <v>0</v>
      </c>
      <c r="J296" s="24">
        <v>0</v>
      </c>
      <c r="K296" s="27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</row>
    <row r="297" spans="2:16" ht="24.95" customHeight="1" x14ac:dyDescent="0.25">
      <c r="B297" s="11" t="s">
        <v>562</v>
      </c>
      <c r="C297" s="11" t="s">
        <v>563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6">
        <v>0</v>
      </c>
      <c r="J297" s="25">
        <v>0</v>
      </c>
      <c r="K297" s="26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24.95" customHeight="1" x14ac:dyDescent="0.25">
      <c r="B298" s="11" t="s">
        <v>564</v>
      </c>
      <c r="C298" s="11" t="s">
        <v>563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6">
        <v>0</v>
      </c>
      <c r="J298" s="25">
        <v>0</v>
      </c>
      <c r="K298" s="26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</row>
    <row r="299" spans="2:16" ht="24.95" customHeight="1" x14ac:dyDescent="0.25">
      <c r="B299" s="11" t="s">
        <v>565</v>
      </c>
      <c r="C299" s="11" t="s">
        <v>566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6">
        <v>0</v>
      </c>
      <c r="J299" s="25">
        <v>0</v>
      </c>
      <c r="K299" s="26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</row>
    <row r="300" spans="2:16" ht="24.95" customHeight="1" x14ac:dyDescent="0.25">
      <c r="B300" s="11" t="s">
        <v>567</v>
      </c>
      <c r="C300" s="11" t="s">
        <v>568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6">
        <v>0</v>
      </c>
      <c r="J300" s="25">
        <v>0</v>
      </c>
      <c r="K300" s="26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</row>
    <row r="301" spans="2:16" ht="24.95" customHeight="1" x14ac:dyDescent="0.25">
      <c r="B301" s="11" t="s">
        <v>569</v>
      </c>
      <c r="C301" s="11" t="s">
        <v>570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6">
        <v>0</v>
      </c>
      <c r="J301" s="25">
        <v>0</v>
      </c>
      <c r="K301" s="26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</row>
    <row r="302" spans="2:16" ht="24.95" customHeight="1" x14ac:dyDescent="0.25">
      <c r="B302" s="11" t="s">
        <v>571</v>
      </c>
      <c r="C302" s="11" t="s">
        <v>572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6">
        <v>0</v>
      </c>
      <c r="J302" s="25">
        <v>0</v>
      </c>
      <c r="K302" s="26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24.95" customHeight="1" x14ac:dyDescent="0.25">
      <c r="B303" s="11" t="s">
        <v>573</v>
      </c>
      <c r="C303" s="11" t="s">
        <v>574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6">
        <v>0</v>
      </c>
      <c r="J303" s="25">
        <v>0</v>
      </c>
      <c r="K303" s="26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</row>
    <row r="304" spans="2:16" ht="24.95" customHeight="1" x14ac:dyDescent="0.25">
      <c r="B304" s="10" t="s">
        <v>575</v>
      </c>
      <c r="C304" s="10" t="s">
        <v>576</v>
      </c>
      <c r="D304" s="24">
        <f t="shared" ref="D304:P304" si="11">+D306+D307+D308+D309+D310+D311+D312+D313+D314+D316+D317+D319+D321+D322+D323+D325+D327+D328+D329+D330+D331+D332+D333+D334+D335+D337+D339+D340+D341+D342+D344+D345+D346+D347+D348+D349+D350+D351</f>
        <v>110311.6</v>
      </c>
      <c r="E304" s="24">
        <f t="shared" si="11"/>
        <v>0</v>
      </c>
      <c r="F304" s="24">
        <f t="shared" si="11"/>
        <v>1555</v>
      </c>
      <c r="G304" s="24">
        <f t="shared" si="11"/>
        <v>829.01</v>
      </c>
      <c r="H304" s="24">
        <f t="shared" si="11"/>
        <v>0</v>
      </c>
      <c r="I304" s="24">
        <f t="shared" si="11"/>
        <v>0</v>
      </c>
      <c r="J304" s="24">
        <f t="shared" si="11"/>
        <v>0</v>
      </c>
      <c r="K304" s="24">
        <f t="shared" si="11"/>
        <v>0</v>
      </c>
      <c r="L304" s="24">
        <f t="shared" si="11"/>
        <v>0</v>
      </c>
      <c r="M304" s="24">
        <f t="shared" si="11"/>
        <v>0</v>
      </c>
      <c r="N304" s="24">
        <f t="shared" si="11"/>
        <v>0</v>
      </c>
      <c r="O304" s="24">
        <f t="shared" si="11"/>
        <v>0</v>
      </c>
      <c r="P304" s="24">
        <f t="shared" si="11"/>
        <v>0</v>
      </c>
    </row>
    <row r="305" spans="2:16" ht="24.95" customHeight="1" x14ac:dyDescent="0.25">
      <c r="B305" s="11" t="s">
        <v>577</v>
      </c>
      <c r="C305" s="11" t="s">
        <v>578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6">
        <v>0</v>
      </c>
      <c r="J305" s="25">
        <v>0</v>
      </c>
      <c r="K305" s="26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</row>
    <row r="306" spans="2:16" ht="24.95" customHeight="1" x14ac:dyDescent="0.25">
      <c r="B306" s="11" t="s">
        <v>579</v>
      </c>
      <c r="C306" s="11" t="s">
        <v>580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6">
        <v>0</v>
      </c>
      <c r="J306" s="25">
        <v>0</v>
      </c>
      <c r="K306" s="26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</row>
    <row r="307" spans="2:16" ht="24.95" customHeight="1" x14ac:dyDescent="0.25">
      <c r="B307" s="11" t="s">
        <v>581</v>
      </c>
      <c r="C307" s="11" t="s">
        <v>582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6">
        <v>0</v>
      </c>
      <c r="J307" s="25">
        <v>0</v>
      </c>
      <c r="K307" s="26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24.95" customHeight="1" x14ac:dyDescent="0.25">
      <c r="B308" s="11" t="s">
        <v>583</v>
      </c>
      <c r="C308" s="11" t="s">
        <v>584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6">
        <v>0</v>
      </c>
      <c r="J308" s="25">
        <v>0</v>
      </c>
      <c r="K308" s="26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</row>
    <row r="309" spans="2:16" ht="24.95" customHeight="1" x14ac:dyDescent="0.25">
      <c r="B309" s="11" t="s">
        <v>585</v>
      </c>
      <c r="C309" s="11" t="s">
        <v>586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6">
        <v>0</v>
      </c>
      <c r="J309" s="25">
        <v>0</v>
      </c>
      <c r="K309" s="26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</row>
    <row r="310" spans="2:16" ht="24.95" customHeight="1" x14ac:dyDescent="0.25">
      <c r="B310" s="11" t="s">
        <v>587</v>
      </c>
      <c r="C310" s="11" t="s">
        <v>588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6">
        <v>0</v>
      </c>
      <c r="J310" s="25">
        <v>0</v>
      </c>
      <c r="K310" s="26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</row>
    <row r="311" spans="2:16" ht="24.95" customHeight="1" x14ac:dyDescent="0.25">
      <c r="B311" s="11" t="s">
        <v>589</v>
      </c>
      <c r="C311" s="11" t="s">
        <v>590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6">
        <v>0</v>
      </c>
      <c r="J311" s="25">
        <v>0</v>
      </c>
      <c r="K311" s="26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</row>
    <row r="312" spans="2:16" ht="24.95" customHeight="1" x14ac:dyDescent="0.25">
      <c r="B312" s="11" t="s">
        <v>591</v>
      </c>
      <c r="C312" s="11" t="s">
        <v>592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6">
        <v>0</v>
      </c>
      <c r="J312" s="25">
        <v>0</v>
      </c>
      <c r="K312" s="26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24.95" customHeight="1" x14ac:dyDescent="0.25">
      <c r="B313" s="11" t="s">
        <v>593</v>
      </c>
      <c r="C313" s="11" t="s">
        <v>594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6">
        <v>0</v>
      </c>
      <c r="J313" s="25">
        <v>0</v>
      </c>
      <c r="K313" s="26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</row>
    <row r="314" spans="2:16" ht="24.95" customHeight="1" x14ac:dyDescent="0.25">
      <c r="B314" s="11" t="s">
        <v>595</v>
      </c>
      <c r="C314" s="11" t="s">
        <v>596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6">
        <v>0</v>
      </c>
      <c r="J314" s="25">
        <v>0</v>
      </c>
      <c r="K314" s="26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</row>
    <row r="315" spans="2:16" ht="24.95" customHeight="1" x14ac:dyDescent="0.25">
      <c r="B315" s="11" t="s">
        <v>597</v>
      </c>
      <c r="C315" s="11" t="s">
        <v>598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6">
        <v>0</v>
      </c>
      <c r="J315" s="25">
        <v>0</v>
      </c>
      <c r="K315" s="26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</row>
    <row r="316" spans="2:16" ht="24.95" customHeight="1" x14ac:dyDescent="0.25">
      <c r="B316" s="11" t="s">
        <v>599</v>
      </c>
      <c r="C316" s="11" t="s">
        <v>600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6">
        <v>0</v>
      </c>
      <c r="J316" s="25">
        <v>0</v>
      </c>
      <c r="K316" s="26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</row>
    <row r="317" spans="2:16" ht="24.95" customHeight="1" x14ac:dyDescent="0.25">
      <c r="B317" s="11" t="s">
        <v>601</v>
      </c>
      <c r="C317" s="11" t="s">
        <v>602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6">
        <v>0</v>
      </c>
      <c r="J317" s="25">
        <v>0</v>
      </c>
      <c r="K317" s="26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24.95" customHeight="1" x14ac:dyDescent="0.25">
      <c r="B318" s="11" t="s">
        <v>603</v>
      </c>
      <c r="C318" s="11" t="s">
        <v>604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6">
        <v>0</v>
      </c>
      <c r="J318" s="25">
        <v>0</v>
      </c>
      <c r="K318" s="26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</row>
    <row r="319" spans="2:16" ht="24.95" customHeight="1" x14ac:dyDescent="0.25">
      <c r="B319" s="11" t="s">
        <v>605</v>
      </c>
      <c r="C319" s="11" t="s">
        <v>606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6">
        <v>0</v>
      </c>
      <c r="J319" s="25">
        <v>0</v>
      </c>
      <c r="K319" s="26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</row>
    <row r="320" spans="2:16" ht="24.95" customHeight="1" x14ac:dyDescent="0.25">
      <c r="B320" s="11" t="s">
        <v>607</v>
      </c>
      <c r="C320" s="11" t="s">
        <v>608</v>
      </c>
      <c r="D320" s="25">
        <f>+D321+D322+D323</f>
        <v>20897.599999999999</v>
      </c>
      <c r="E320" s="25">
        <v>0</v>
      </c>
      <c r="F320" s="25">
        <v>1555</v>
      </c>
      <c r="G320" s="25">
        <v>0</v>
      </c>
      <c r="H320" s="25">
        <v>0</v>
      </c>
      <c r="I320" s="26">
        <v>0</v>
      </c>
      <c r="J320" s="25">
        <v>0</v>
      </c>
      <c r="K320" s="26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</row>
    <row r="321" spans="2:16" ht="24.95" customHeight="1" x14ac:dyDescent="0.25">
      <c r="B321" s="11" t="s">
        <v>609</v>
      </c>
      <c r="C321" s="11" t="s">
        <v>610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6">
        <v>0</v>
      </c>
      <c r="J321" s="25">
        <v>0</v>
      </c>
      <c r="K321" s="26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</row>
    <row r="322" spans="2:16" ht="24.95" customHeight="1" x14ac:dyDescent="0.25">
      <c r="B322" s="11" t="s">
        <v>611</v>
      </c>
      <c r="C322" s="11" t="s">
        <v>612</v>
      </c>
      <c r="D322" s="25">
        <v>5000</v>
      </c>
      <c r="E322" s="25">
        <v>0</v>
      </c>
      <c r="F322" s="25">
        <v>1555</v>
      </c>
      <c r="G322" s="25">
        <v>0</v>
      </c>
      <c r="H322" s="25">
        <v>0</v>
      </c>
      <c r="I322" s="26">
        <v>0</v>
      </c>
      <c r="J322" s="25">
        <v>0</v>
      </c>
      <c r="K322" s="26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24.95" customHeight="1" x14ac:dyDescent="0.25">
      <c r="B323" s="11" t="s">
        <v>613</v>
      </c>
      <c r="C323" s="11" t="s">
        <v>614</v>
      </c>
      <c r="D323" s="25">
        <v>15897.6</v>
      </c>
      <c r="E323" s="25">
        <v>0</v>
      </c>
      <c r="F323" s="25">
        <v>0</v>
      </c>
      <c r="G323" s="25">
        <v>0</v>
      </c>
      <c r="H323" s="25">
        <v>0</v>
      </c>
      <c r="I323" s="26">
        <v>0</v>
      </c>
      <c r="J323" s="25">
        <v>0</v>
      </c>
      <c r="K323" s="26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</row>
    <row r="324" spans="2:16" ht="24.95" customHeight="1" x14ac:dyDescent="0.25">
      <c r="B324" s="11" t="s">
        <v>615</v>
      </c>
      <c r="C324" s="11" t="s">
        <v>616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6">
        <v>0</v>
      </c>
      <c r="J324" s="25">
        <v>0</v>
      </c>
      <c r="K324" s="26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</row>
    <row r="325" spans="2:16" ht="24.95" customHeight="1" x14ac:dyDescent="0.25">
      <c r="B325" s="11" t="s">
        <v>617</v>
      </c>
      <c r="C325" s="11" t="s">
        <v>616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6">
        <v>0</v>
      </c>
      <c r="J325" s="25">
        <v>0</v>
      </c>
      <c r="K325" s="26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</row>
    <row r="326" spans="2:16" ht="24.95" customHeight="1" x14ac:dyDescent="0.25">
      <c r="B326" s="11" t="s">
        <v>618</v>
      </c>
      <c r="C326" s="11" t="s">
        <v>619</v>
      </c>
      <c r="D326" s="25">
        <v>89414</v>
      </c>
      <c r="E326" s="25">
        <v>0</v>
      </c>
      <c r="F326" s="25">
        <v>0</v>
      </c>
      <c r="G326" s="25">
        <v>829.01</v>
      </c>
      <c r="H326" s="25">
        <v>0</v>
      </c>
      <c r="I326" s="26">
        <v>0</v>
      </c>
      <c r="J326" s="25">
        <v>0</v>
      </c>
      <c r="K326" s="26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</row>
    <row r="327" spans="2:16" ht="24.95" customHeight="1" x14ac:dyDescent="0.25">
      <c r="B327" s="11" t="s">
        <v>620</v>
      </c>
      <c r="C327" s="11" t="s">
        <v>621</v>
      </c>
      <c r="D327" s="25">
        <v>5000</v>
      </c>
      <c r="E327" s="25">
        <v>0</v>
      </c>
      <c r="F327" s="25">
        <v>0</v>
      </c>
      <c r="G327" s="25">
        <v>829.01</v>
      </c>
      <c r="H327" s="25">
        <v>0</v>
      </c>
      <c r="I327" s="26">
        <v>0</v>
      </c>
      <c r="J327" s="25">
        <v>0</v>
      </c>
      <c r="K327" s="26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24.95" customHeight="1" x14ac:dyDescent="0.25">
      <c r="B328" s="11" t="s">
        <v>622</v>
      </c>
      <c r="C328" s="11" t="s">
        <v>623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6">
        <v>0</v>
      </c>
      <c r="J328" s="25">
        <v>0</v>
      </c>
      <c r="K328" s="26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</row>
    <row r="329" spans="2:16" ht="24.95" customHeight="1" x14ac:dyDescent="0.25">
      <c r="B329" s="11" t="s">
        <v>624</v>
      </c>
      <c r="C329" s="11" t="s">
        <v>625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6">
        <v>0</v>
      </c>
      <c r="J329" s="25">
        <v>0</v>
      </c>
      <c r="K329" s="26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</row>
    <row r="330" spans="2:16" ht="24.95" customHeight="1" x14ac:dyDescent="0.25">
      <c r="B330" s="11" t="s">
        <v>626</v>
      </c>
      <c r="C330" s="11" t="s">
        <v>627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6">
        <v>0</v>
      </c>
      <c r="J330" s="25">
        <v>0</v>
      </c>
      <c r="K330" s="26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</row>
    <row r="331" spans="2:16" ht="24.95" customHeight="1" x14ac:dyDescent="0.25">
      <c r="B331" s="11" t="s">
        <v>628</v>
      </c>
      <c r="C331" s="11" t="s">
        <v>629</v>
      </c>
      <c r="D331" s="25">
        <v>84414</v>
      </c>
      <c r="E331" s="25">
        <v>0</v>
      </c>
      <c r="F331" s="25">
        <v>0</v>
      </c>
      <c r="G331" s="25">
        <v>0</v>
      </c>
      <c r="H331" s="25">
        <v>0</v>
      </c>
      <c r="I331" s="26">
        <v>0</v>
      </c>
      <c r="J331" s="25">
        <v>0</v>
      </c>
      <c r="K331" s="26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</row>
    <row r="332" spans="2:16" ht="24.95" customHeight="1" x14ac:dyDescent="0.25">
      <c r="B332" s="11" t="s">
        <v>630</v>
      </c>
      <c r="C332" s="11" t="s">
        <v>631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6">
        <v>0</v>
      </c>
      <c r="J332" s="25">
        <v>0</v>
      </c>
      <c r="K332" s="26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24.95" customHeight="1" x14ac:dyDescent="0.25">
      <c r="B333" s="11" t="s">
        <v>632</v>
      </c>
      <c r="C333" s="11" t="s">
        <v>633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6">
        <v>0</v>
      </c>
      <c r="J333" s="25">
        <v>0</v>
      </c>
      <c r="K333" s="26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</row>
    <row r="334" spans="2:16" ht="24.95" customHeight="1" x14ac:dyDescent="0.25">
      <c r="B334" s="11" t="s">
        <v>634</v>
      </c>
      <c r="C334" s="11" t="s">
        <v>635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6">
        <v>0</v>
      </c>
      <c r="J334" s="25">
        <v>0</v>
      </c>
      <c r="K334" s="26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</row>
    <row r="335" spans="2:16" ht="24.95" customHeight="1" x14ac:dyDescent="0.25">
      <c r="B335" s="11" t="s">
        <v>636</v>
      </c>
      <c r="C335" s="11" t="s">
        <v>637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6">
        <v>0</v>
      </c>
      <c r="J335" s="25">
        <v>0</v>
      </c>
      <c r="K335" s="26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</row>
    <row r="336" spans="2:16" ht="24.95" customHeight="1" x14ac:dyDescent="0.25">
      <c r="B336" s="11" t="s">
        <v>638</v>
      </c>
      <c r="C336" s="11" t="s">
        <v>639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6">
        <v>0</v>
      </c>
      <c r="J336" s="25">
        <v>0</v>
      </c>
      <c r="K336" s="26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</row>
    <row r="337" spans="1:16" ht="24.95" customHeight="1" x14ac:dyDescent="0.25">
      <c r="B337" s="11" t="s">
        <v>640</v>
      </c>
      <c r="C337" s="11" t="s">
        <v>639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6">
        <v>0</v>
      </c>
      <c r="J337" s="25">
        <v>0</v>
      </c>
      <c r="K337" s="26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1:16" ht="24.95" customHeight="1" x14ac:dyDescent="0.25">
      <c r="B338" s="11" t="s">
        <v>641</v>
      </c>
      <c r="C338" s="11" t="s">
        <v>642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6">
        <v>0</v>
      </c>
      <c r="J338" s="25">
        <v>0</v>
      </c>
      <c r="K338" s="26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</row>
    <row r="339" spans="1:16" ht="24.95" customHeight="1" x14ac:dyDescent="0.25">
      <c r="B339" s="11" t="s">
        <v>643</v>
      </c>
      <c r="C339" s="11" t="s">
        <v>644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6">
        <v>0</v>
      </c>
      <c r="J339" s="25">
        <v>0</v>
      </c>
      <c r="K339" s="26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</row>
    <row r="340" spans="1:16" ht="24.95" customHeight="1" x14ac:dyDescent="0.25">
      <c r="B340" s="11" t="s">
        <v>645</v>
      </c>
      <c r="C340" s="11" t="s">
        <v>646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6">
        <v>0</v>
      </c>
      <c r="J340" s="25">
        <v>0</v>
      </c>
      <c r="K340" s="26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</row>
    <row r="341" spans="1:16" ht="24.95" customHeight="1" x14ac:dyDescent="0.25">
      <c r="B341" s="11" t="s">
        <v>647</v>
      </c>
      <c r="C341" s="11" t="s">
        <v>648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6">
        <v>0</v>
      </c>
      <c r="J341" s="25">
        <v>0</v>
      </c>
      <c r="K341" s="26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</row>
    <row r="342" spans="1:16" ht="24.95" customHeight="1" x14ac:dyDescent="0.25">
      <c r="B342" s="11" t="s">
        <v>649</v>
      </c>
      <c r="C342" s="11" t="s">
        <v>650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6">
        <v>0</v>
      </c>
      <c r="J342" s="25">
        <v>0</v>
      </c>
      <c r="K342" s="26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1:16" ht="24.95" customHeight="1" x14ac:dyDescent="0.25">
      <c r="B343" s="11" t="s">
        <v>651</v>
      </c>
      <c r="C343" s="11" t="s">
        <v>652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6">
        <v>0</v>
      </c>
      <c r="J343" s="25">
        <v>0</v>
      </c>
      <c r="K343" s="26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</row>
    <row r="344" spans="1:16" ht="24.95" customHeight="1" x14ac:dyDescent="0.25">
      <c r="B344" s="11" t="s">
        <v>653</v>
      </c>
      <c r="C344" s="11" t="s">
        <v>654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6">
        <v>0</v>
      </c>
      <c r="J344" s="25">
        <v>0</v>
      </c>
      <c r="K344" s="26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</row>
    <row r="345" spans="1:16" ht="24.95" customHeight="1" x14ac:dyDescent="0.25">
      <c r="B345" s="11" t="s">
        <v>655</v>
      </c>
      <c r="C345" s="11" t="s">
        <v>656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6">
        <v>0</v>
      </c>
      <c r="J345" s="25">
        <v>0</v>
      </c>
      <c r="K345" s="26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</row>
    <row r="346" spans="1:16" ht="24.95" customHeight="1" x14ac:dyDescent="0.25">
      <c r="B346" s="11" t="s">
        <v>657</v>
      </c>
      <c r="C346" s="11" t="s">
        <v>658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6">
        <v>0</v>
      </c>
      <c r="J346" s="25">
        <v>0</v>
      </c>
      <c r="K346" s="26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</row>
    <row r="347" spans="1:16" ht="24.95" customHeight="1" x14ac:dyDescent="0.25">
      <c r="B347" s="11" t="s">
        <v>659</v>
      </c>
      <c r="C347" s="11" t="s">
        <v>660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6">
        <v>0</v>
      </c>
      <c r="J347" s="25">
        <v>0</v>
      </c>
      <c r="K347" s="26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1:16" ht="24.95" customHeight="1" x14ac:dyDescent="0.25">
      <c r="B348" s="11" t="s">
        <v>661</v>
      </c>
      <c r="C348" s="11" t="s">
        <v>662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6">
        <v>0</v>
      </c>
      <c r="J348" s="25">
        <v>0</v>
      </c>
      <c r="K348" s="26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</row>
    <row r="349" spans="1:16" ht="24.95" customHeight="1" x14ac:dyDescent="0.25">
      <c r="B349" s="11" t="s">
        <v>663</v>
      </c>
      <c r="C349" s="11" t="s">
        <v>664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6">
        <v>0</v>
      </c>
      <c r="J349" s="25">
        <v>0</v>
      </c>
      <c r="K349" s="26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</row>
    <row r="350" spans="1:16" ht="24.95" customHeight="1" x14ac:dyDescent="0.25">
      <c r="B350" s="11" t="s">
        <v>665</v>
      </c>
      <c r="C350" s="11" t="s">
        <v>666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6">
        <v>0</v>
      </c>
      <c r="J350" s="25">
        <v>0</v>
      </c>
      <c r="K350" s="26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</row>
    <row r="351" spans="1:16" ht="24.95" customHeight="1" x14ac:dyDescent="0.25">
      <c r="A351" s="7"/>
      <c r="B351" s="11" t="s">
        <v>667</v>
      </c>
      <c r="C351" s="11" t="s">
        <v>668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6">
        <v>0</v>
      </c>
      <c r="J351" s="25">
        <v>0</v>
      </c>
      <c r="K351" s="26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</row>
    <row r="352" spans="1:16" ht="24.95" customHeight="1" x14ac:dyDescent="0.25">
      <c r="A352" s="7"/>
      <c r="B352" s="11"/>
      <c r="C352" s="11"/>
      <c r="D352" s="25"/>
      <c r="E352" s="25"/>
      <c r="F352" s="25"/>
      <c r="G352" s="25"/>
      <c r="H352" s="25"/>
      <c r="I352" s="26"/>
      <c r="J352" s="25"/>
      <c r="K352" s="26"/>
      <c r="L352" s="25"/>
      <c r="M352" s="25"/>
      <c r="N352" s="25"/>
      <c r="O352" s="25"/>
      <c r="P352" s="25"/>
    </row>
    <row r="353" spans="2:16" ht="24.95" customHeight="1" x14ac:dyDescent="0.25">
      <c r="B353" s="8" t="s">
        <v>669</v>
      </c>
      <c r="C353" s="9" t="s">
        <v>670</v>
      </c>
      <c r="D353" s="23">
        <f t="shared" ref="D353:P353" si="12">+D354+D377+D397+D425+D451+D473+D488+D508+D519</f>
        <v>1373510</v>
      </c>
      <c r="E353" s="23">
        <f t="shared" si="12"/>
        <v>61156.71</v>
      </c>
      <c r="F353" s="23">
        <f t="shared" si="12"/>
        <v>210843.69</v>
      </c>
      <c r="G353" s="23">
        <f t="shared" si="12"/>
        <v>92884.23000000001</v>
      </c>
      <c r="H353" s="23">
        <f t="shared" si="12"/>
        <v>0</v>
      </c>
      <c r="I353" s="23">
        <f t="shared" si="12"/>
        <v>0</v>
      </c>
      <c r="J353" s="23">
        <f t="shared" si="12"/>
        <v>0</v>
      </c>
      <c r="K353" s="23">
        <f t="shared" si="12"/>
        <v>0</v>
      </c>
      <c r="L353" s="23">
        <f t="shared" si="12"/>
        <v>0</v>
      </c>
      <c r="M353" s="23">
        <f t="shared" si="12"/>
        <v>0</v>
      </c>
      <c r="N353" s="23">
        <f t="shared" si="12"/>
        <v>0</v>
      </c>
      <c r="O353" s="23">
        <f t="shared" si="12"/>
        <v>0</v>
      </c>
      <c r="P353" s="23">
        <f t="shared" si="12"/>
        <v>0</v>
      </c>
    </row>
    <row r="354" spans="2:16" ht="24.95" customHeight="1" x14ac:dyDescent="0.25">
      <c r="B354" s="10" t="s">
        <v>671</v>
      </c>
      <c r="C354" s="10" t="s">
        <v>672</v>
      </c>
      <c r="D354" s="24">
        <f t="shared" ref="D354:P354" si="13">+D356+D358+D360+D362+D364+D366+D367+D369+D371+D372+D374+D375+D376</f>
        <v>54499.199999999997</v>
      </c>
      <c r="E354" s="24">
        <f t="shared" si="13"/>
        <v>2027</v>
      </c>
      <c r="F354" s="24">
        <f t="shared" si="13"/>
        <v>2076</v>
      </c>
      <c r="G354" s="24">
        <f t="shared" si="13"/>
        <v>3256</v>
      </c>
      <c r="H354" s="24">
        <f t="shared" si="13"/>
        <v>0</v>
      </c>
      <c r="I354" s="24">
        <f t="shared" si="13"/>
        <v>0</v>
      </c>
      <c r="J354" s="24">
        <f t="shared" si="13"/>
        <v>0</v>
      </c>
      <c r="K354" s="24">
        <f t="shared" si="13"/>
        <v>0</v>
      </c>
      <c r="L354" s="24">
        <f t="shared" si="13"/>
        <v>0</v>
      </c>
      <c r="M354" s="24">
        <f t="shared" si="13"/>
        <v>0</v>
      </c>
      <c r="N354" s="24">
        <f t="shared" si="13"/>
        <v>0</v>
      </c>
      <c r="O354" s="24">
        <f t="shared" si="13"/>
        <v>0</v>
      </c>
      <c r="P354" s="24">
        <f t="shared" si="13"/>
        <v>0</v>
      </c>
    </row>
    <row r="355" spans="2:16" ht="24.95" customHeight="1" x14ac:dyDescent="0.25">
      <c r="B355" s="11" t="s">
        <v>673</v>
      </c>
      <c r="C355" s="11" t="s">
        <v>674</v>
      </c>
      <c r="D355" s="25">
        <v>9337.2000000000007</v>
      </c>
      <c r="E355" s="25">
        <v>0</v>
      </c>
      <c r="F355" s="25">
        <v>648</v>
      </c>
      <c r="G355" s="25">
        <v>0</v>
      </c>
      <c r="H355" s="25">
        <v>0</v>
      </c>
      <c r="I355" s="26">
        <v>0</v>
      </c>
      <c r="J355" s="25">
        <v>0</v>
      </c>
      <c r="K355" s="26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</row>
    <row r="356" spans="2:16" ht="24.95" customHeight="1" x14ac:dyDescent="0.25">
      <c r="B356" s="11" t="s">
        <v>675</v>
      </c>
      <c r="C356" s="11" t="s">
        <v>674</v>
      </c>
      <c r="D356" s="25">
        <v>9337.2000000000007</v>
      </c>
      <c r="E356" s="25">
        <v>0</v>
      </c>
      <c r="F356" s="25">
        <v>648</v>
      </c>
      <c r="G356" s="25">
        <v>0</v>
      </c>
      <c r="H356" s="25">
        <v>0</v>
      </c>
      <c r="I356" s="26">
        <v>0</v>
      </c>
      <c r="J356" s="25">
        <v>0</v>
      </c>
      <c r="K356" s="26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</row>
    <row r="357" spans="2:16" ht="24.95" customHeight="1" x14ac:dyDescent="0.25">
      <c r="B357" s="11" t="s">
        <v>676</v>
      </c>
      <c r="C357" s="11" t="s">
        <v>677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6">
        <v>0</v>
      </c>
      <c r="J357" s="25">
        <v>0</v>
      </c>
      <c r="K357" s="26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24.95" customHeight="1" x14ac:dyDescent="0.25">
      <c r="B358" s="11" t="s">
        <v>678</v>
      </c>
      <c r="C358" s="11" t="s">
        <v>677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6">
        <v>0</v>
      </c>
      <c r="J358" s="25">
        <v>0</v>
      </c>
      <c r="K358" s="26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</row>
    <row r="359" spans="2:16" ht="24.95" customHeight="1" x14ac:dyDescent="0.25">
      <c r="B359" s="11" t="s">
        <v>679</v>
      </c>
      <c r="C359" s="11" t="s">
        <v>680</v>
      </c>
      <c r="D359" s="25">
        <v>300</v>
      </c>
      <c r="E359" s="25">
        <v>0</v>
      </c>
      <c r="F359" s="25">
        <v>0</v>
      </c>
      <c r="G359" s="25">
        <v>300</v>
      </c>
      <c r="H359" s="25">
        <v>0</v>
      </c>
      <c r="I359" s="26">
        <v>0</v>
      </c>
      <c r="J359" s="25">
        <v>0</v>
      </c>
      <c r="K359" s="26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</row>
    <row r="360" spans="2:16" ht="24.95" customHeight="1" x14ac:dyDescent="0.25">
      <c r="B360" s="11" t="s">
        <v>681</v>
      </c>
      <c r="C360" s="11" t="s">
        <v>680</v>
      </c>
      <c r="D360" s="25">
        <v>300</v>
      </c>
      <c r="E360" s="25">
        <v>0</v>
      </c>
      <c r="F360" s="25">
        <v>0</v>
      </c>
      <c r="G360" s="25">
        <v>300</v>
      </c>
      <c r="H360" s="25">
        <v>0</v>
      </c>
      <c r="I360" s="26">
        <v>0</v>
      </c>
      <c r="J360" s="25">
        <v>0</v>
      </c>
      <c r="K360" s="26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</row>
    <row r="361" spans="2:16" ht="24.95" customHeight="1" x14ac:dyDescent="0.25">
      <c r="B361" s="11" t="s">
        <v>682</v>
      </c>
      <c r="C361" s="11" t="s">
        <v>683</v>
      </c>
      <c r="D361" s="25">
        <v>25200</v>
      </c>
      <c r="E361" s="25">
        <v>2027</v>
      </c>
      <c r="F361" s="25">
        <v>1098</v>
      </c>
      <c r="G361" s="25">
        <v>2956</v>
      </c>
      <c r="H361" s="25">
        <v>0</v>
      </c>
      <c r="I361" s="26">
        <v>0</v>
      </c>
      <c r="J361" s="25">
        <v>0</v>
      </c>
      <c r="K361" s="26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</row>
    <row r="362" spans="2:16" ht="24.95" customHeight="1" x14ac:dyDescent="0.25">
      <c r="B362" s="11" t="s">
        <v>684</v>
      </c>
      <c r="C362" s="11" t="s">
        <v>683</v>
      </c>
      <c r="D362" s="25">
        <v>25200</v>
      </c>
      <c r="E362" s="25">
        <v>2027</v>
      </c>
      <c r="F362" s="25">
        <v>1098</v>
      </c>
      <c r="G362" s="25">
        <v>2956</v>
      </c>
      <c r="H362" s="25">
        <v>0</v>
      </c>
      <c r="I362" s="26">
        <v>0</v>
      </c>
      <c r="J362" s="25">
        <v>0</v>
      </c>
      <c r="K362" s="26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  <row r="363" spans="2:16" ht="24.95" customHeight="1" x14ac:dyDescent="0.25">
      <c r="B363" s="11" t="s">
        <v>685</v>
      </c>
      <c r="C363" s="11" t="s">
        <v>686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6">
        <v>0</v>
      </c>
      <c r="J363" s="25">
        <v>0</v>
      </c>
      <c r="K363" s="26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</row>
    <row r="364" spans="2:16" ht="24.95" customHeight="1" x14ac:dyDescent="0.25">
      <c r="B364" s="11" t="s">
        <v>687</v>
      </c>
      <c r="C364" s="11" t="s">
        <v>686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6">
        <v>0</v>
      </c>
      <c r="J364" s="25">
        <v>0</v>
      </c>
      <c r="K364" s="26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</row>
    <row r="365" spans="2:16" ht="24.95" customHeight="1" x14ac:dyDescent="0.25">
      <c r="B365" s="11" t="s">
        <v>688</v>
      </c>
      <c r="C365" s="11" t="s">
        <v>689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6">
        <v>0</v>
      </c>
      <c r="J365" s="25">
        <v>0</v>
      </c>
      <c r="K365" s="26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</row>
    <row r="366" spans="2:16" ht="24.95" customHeight="1" x14ac:dyDescent="0.25">
      <c r="B366" s="11" t="s">
        <v>690</v>
      </c>
      <c r="C366" s="11" t="s">
        <v>691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6">
        <v>0</v>
      </c>
      <c r="J366" s="25">
        <v>0</v>
      </c>
      <c r="K366" s="26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</row>
    <row r="367" spans="2:16" ht="24.95" customHeight="1" x14ac:dyDescent="0.25">
      <c r="B367" s="11" t="s">
        <v>692</v>
      </c>
      <c r="C367" s="11" t="s">
        <v>693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6">
        <v>0</v>
      </c>
      <c r="J367" s="25">
        <v>0</v>
      </c>
      <c r="K367" s="26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</row>
    <row r="368" spans="2:16" ht="24.95" customHeight="1" x14ac:dyDescent="0.25">
      <c r="B368" s="11" t="s">
        <v>694</v>
      </c>
      <c r="C368" s="11" t="s">
        <v>695</v>
      </c>
      <c r="D368" s="25">
        <v>13862</v>
      </c>
      <c r="E368" s="25">
        <v>0</v>
      </c>
      <c r="F368" s="25">
        <v>0</v>
      </c>
      <c r="G368" s="25">
        <v>0</v>
      </c>
      <c r="H368" s="25">
        <v>0</v>
      </c>
      <c r="I368" s="26">
        <v>0</v>
      </c>
      <c r="J368" s="25">
        <v>0</v>
      </c>
      <c r="K368" s="26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</row>
    <row r="369" spans="2:16" ht="24.95" customHeight="1" x14ac:dyDescent="0.25">
      <c r="B369" s="11" t="s">
        <v>696</v>
      </c>
      <c r="C369" s="11" t="s">
        <v>695</v>
      </c>
      <c r="D369" s="25">
        <v>13862</v>
      </c>
      <c r="E369" s="25">
        <v>0</v>
      </c>
      <c r="F369" s="25">
        <v>0</v>
      </c>
      <c r="G369" s="25">
        <v>0</v>
      </c>
      <c r="H369" s="25">
        <v>0</v>
      </c>
      <c r="I369" s="26">
        <v>0</v>
      </c>
      <c r="J369" s="25">
        <v>0</v>
      </c>
      <c r="K369" s="26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</row>
    <row r="370" spans="2:16" ht="24.95" customHeight="1" x14ac:dyDescent="0.25">
      <c r="B370" s="11" t="s">
        <v>697</v>
      </c>
      <c r="C370" s="11" t="s">
        <v>698</v>
      </c>
      <c r="D370" s="25">
        <v>5800</v>
      </c>
      <c r="E370" s="25">
        <v>0</v>
      </c>
      <c r="F370" s="25">
        <v>330</v>
      </c>
      <c r="G370" s="25">
        <v>0</v>
      </c>
      <c r="H370" s="25">
        <v>0</v>
      </c>
      <c r="I370" s="26">
        <v>0</v>
      </c>
      <c r="J370" s="25">
        <v>0</v>
      </c>
      <c r="K370" s="26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</row>
    <row r="371" spans="2:16" ht="24.95" customHeight="1" x14ac:dyDescent="0.25">
      <c r="B371" s="11" t="s">
        <v>699</v>
      </c>
      <c r="C371" s="11" t="s">
        <v>700</v>
      </c>
      <c r="D371" s="25">
        <v>5800</v>
      </c>
      <c r="E371" s="25">
        <v>0</v>
      </c>
      <c r="F371" s="25">
        <v>330</v>
      </c>
      <c r="G371" s="25">
        <v>0</v>
      </c>
      <c r="H371" s="25">
        <v>0</v>
      </c>
      <c r="I371" s="26">
        <v>0</v>
      </c>
      <c r="J371" s="25">
        <v>0</v>
      </c>
      <c r="K371" s="26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</row>
    <row r="372" spans="2:16" ht="24.95" customHeight="1" x14ac:dyDescent="0.25">
      <c r="B372" s="11" t="s">
        <v>701</v>
      </c>
      <c r="C372" s="11" t="s">
        <v>702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6">
        <v>0</v>
      </c>
      <c r="J372" s="25">
        <v>0</v>
      </c>
      <c r="K372" s="26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</row>
    <row r="373" spans="2:16" ht="24.95" customHeight="1" x14ac:dyDescent="0.25">
      <c r="B373" s="11" t="s">
        <v>703</v>
      </c>
      <c r="C373" s="11" t="s">
        <v>704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6">
        <v>0</v>
      </c>
      <c r="J373" s="25">
        <v>0</v>
      </c>
      <c r="K373" s="26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</row>
    <row r="374" spans="2:16" ht="24.95" customHeight="1" x14ac:dyDescent="0.25">
      <c r="B374" s="11" t="s">
        <v>705</v>
      </c>
      <c r="C374" s="11" t="s">
        <v>706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6">
        <v>0</v>
      </c>
      <c r="J374" s="25">
        <v>0</v>
      </c>
      <c r="K374" s="26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</row>
    <row r="375" spans="2:16" ht="24.95" customHeight="1" x14ac:dyDescent="0.25">
      <c r="B375" s="11" t="s">
        <v>707</v>
      </c>
      <c r="C375" s="11" t="s">
        <v>708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6">
        <v>0</v>
      </c>
      <c r="J375" s="25">
        <v>0</v>
      </c>
      <c r="K375" s="26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</row>
    <row r="376" spans="2:16" ht="24.95" customHeight="1" x14ac:dyDescent="0.25">
      <c r="B376" s="11" t="s">
        <v>709</v>
      </c>
      <c r="C376" s="11" t="s">
        <v>710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6">
        <v>0</v>
      </c>
      <c r="J376" s="25">
        <v>0</v>
      </c>
      <c r="K376" s="26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</row>
    <row r="377" spans="2:16" ht="24.95" customHeight="1" x14ac:dyDescent="0.25">
      <c r="B377" s="10" t="s">
        <v>711</v>
      </c>
      <c r="C377" s="10" t="s">
        <v>712</v>
      </c>
      <c r="D377" s="24">
        <f t="shared" ref="D377:P377" si="14">+D379+D381+D383+D384+D386+D388+D390+D392+D394+D396</f>
        <v>510000</v>
      </c>
      <c r="E377" s="24">
        <f t="shared" si="14"/>
        <v>32852.78</v>
      </c>
      <c r="F377" s="24">
        <f t="shared" si="14"/>
        <v>45571.759999999995</v>
      </c>
      <c r="G377" s="24">
        <f t="shared" si="14"/>
        <v>32852.78</v>
      </c>
      <c r="H377" s="24">
        <f t="shared" si="14"/>
        <v>0</v>
      </c>
      <c r="I377" s="24">
        <f t="shared" si="14"/>
        <v>0</v>
      </c>
      <c r="J377" s="24">
        <f t="shared" si="14"/>
        <v>0</v>
      </c>
      <c r="K377" s="24">
        <f t="shared" si="14"/>
        <v>0</v>
      </c>
      <c r="L377" s="24">
        <f t="shared" si="14"/>
        <v>0</v>
      </c>
      <c r="M377" s="24">
        <f t="shared" si="14"/>
        <v>0</v>
      </c>
      <c r="N377" s="24">
        <f t="shared" si="14"/>
        <v>0</v>
      </c>
      <c r="O377" s="24">
        <f t="shared" si="14"/>
        <v>0</v>
      </c>
      <c r="P377" s="24">
        <f t="shared" si="14"/>
        <v>0</v>
      </c>
    </row>
    <row r="378" spans="2:16" ht="24.95" customHeight="1" x14ac:dyDescent="0.25">
      <c r="B378" s="11" t="s">
        <v>713</v>
      </c>
      <c r="C378" s="11" t="s">
        <v>714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6">
        <v>0</v>
      </c>
      <c r="J378" s="25">
        <v>0</v>
      </c>
      <c r="K378" s="26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</row>
    <row r="379" spans="2:16" ht="24.95" customHeight="1" x14ac:dyDescent="0.25">
      <c r="B379" s="11" t="s">
        <v>715</v>
      </c>
      <c r="C379" s="11" t="s">
        <v>714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6">
        <v>0</v>
      </c>
      <c r="J379" s="25">
        <v>0</v>
      </c>
      <c r="K379" s="26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</row>
    <row r="380" spans="2:16" ht="24.95" customHeight="1" x14ac:dyDescent="0.25">
      <c r="B380" s="11" t="s">
        <v>716</v>
      </c>
      <c r="C380" s="11" t="s">
        <v>717</v>
      </c>
      <c r="D380" s="25">
        <v>456000</v>
      </c>
      <c r="E380" s="25">
        <v>32852.78</v>
      </c>
      <c r="F380" s="25">
        <v>32852.78</v>
      </c>
      <c r="G380" s="25">
        <v>32852.78</v>
      </c>
      <c r="H380" s="25">
        <v>0</v>
      </c>
      <c r="I380" s="26">
        <v>0</v>
      </c>
      <c r="J380" s="25">
        <v>0</v>
      </c>
      <c r="K380" s="26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</row>
    <row r="381" spans="2:16" ht="24.95" customHeight="1" x14ac:dyDescent="0.25">
      <c r="B381" s="11" t="s">
        <v>718</v>
      </c>
      <c r="C381" s="11" t="s">
        <v>717</v>
      </c>
      <c r="D381" s="25">
        <v>456000</v>
      </c>
      <c r="E381" s="25">
        <v>32852.78</v>
      </c>
      <c r="F381" s="25">
        <v>32852.78</v>
      </c>
      <c r="G381" s="25">
        <v>32852.78</v>
      </c>
      <c r="H381" s="25">
        <v>0</v>
      </c>
      <c r="I381" s="26">
        <v>0</v>
      </c>
      <c r="J381" s="25">
        <v>0</v>
      </c>
      <c r="K381" s="26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</row>
    <row r="382" spans="2:16" ht="24.95" customHeight="1" x14ac:dyDescent="0.25">
      <c r="B382" s="11" t="s">
        <v>719</v>
      </c>
      <c r="C382" s="11" t="s">
        <v>720</v>
      </c>
      <c r="D382" s="25">
        <v>54000</v>
      </c>
      <c r="E382" s="25">
        <v>0</v>
      </c>
      <c r="F382" s="25">
        <v>12718.98</v>
      </c>
      <c r="G382" s="25">
        <v>0</v>
      </c>
      <c r="H382" s="25">
        <v>0</v>
      </c>
      <c r="I382" s="26">
        <v>0</v>
      </c>
      <c r="J382" s="25">
        <v>0</v>
      </c>
      <c r="K382" s="26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</row>
    <row r="383" spans="2:16" ht="24.95" customHeight="1" x14ac:dyDescent="0.25">
      <c r="B383" s="11" t="s">
        <v>721</v>
      </c>
      <c r="C383" s="11" t="s">
        <v>722</v>
      </c>
      <c r="D383" s="25">
        <v>54000</v>
      </c>
      <c r="E383" s="25">
        <v>0</v>
      </c>
      <c r="F383" s="25">
        <v>12718.98</v>
      </c>
      <c r="G383" s="25">
        <v>0</v>
      </c>
      <c r="H383" s="25">
        <v>0</v>
      </c>
      <c r="I383" s="26">
        <v>0</v>
      </c>
      <c r="J383" s="25">
        <v>0</v>
      </c>
      <c r="K383" s="26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</row>
    <row r="384" spans="2:16" ht="24.95" customHeight="1" x14ac:dyDescent="0.25">
      <c r="B384" s="11" t="s">
        <v>723</v>
      </c>
      <c r="C384" s="11" t="s">
        <v>724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6">
        <v>0</v>
      </c>
      <c r="J384" s="25">
        <v>0</v>
      </c>
      <c r="K384" s="26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</row>
    <row r="385" spans="2:16" ht="24.95" customHeight="1" x14ac:dyDescent="0.25">
      <c r="B385" s="11" t="s">
        <v>725</v>
      </c>
      <c r="C385" s="11" t="s">
        <v>726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6">
        <v>0</v>
      </c>
      <c r="J385" s="25">
        <v>0</v>
      </c>
      <c r="K385" s="26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</row>
    <row r="386" spans="2:16" ht="24.95" customHeight="1" x14ac:dyDescent="0.25">
      <c r="B386" s="11" t="s">
        <v>727</v>
      </c>
      <c r="C386" s="11" t="s">
        <v>728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6">
        <v>0</v>
      </c>
      <c r="J386" s="25">
        <v>0</v>
      </c>
      <c r="K386" s="26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</row>
    <row r="387" spans="2:16" ht="24.95" customHeight="1" x14ac:dyDescent="0.25">
      <c r="B387" s="11" t="s">
        <v>729</v>
      </c>
      <c r="C387" s="11" t="s">
        <v>730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26">
        <v>0</v>
      </c>
      <c r="J387" s="25">
        <v>0</v>
      </c>
      <c r="K387" s="26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</row>
    <row r="388" spans="2:16" ht="24.95" customHeight="1" x14ac:dyDescent="0.25">
      <c r="B388" s="11" t="s">
        <v>731</v>
      </c>
      <c r="C388" s="11" t="s">
        <v>730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6">
        <v>0</v>
      </c>
      <c r="J388" s="25">
        <v>0</v>
      </c>
      <c r="K388" s="26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</row>
    <row r="389" spans="2:16" ht="24.95" customHeight="1" x14ac:dyDescent="0.25">
      <c r="B389" s="11" t="s">
        <v>732</v>
      </c>
      <c r="C389" s="11" t="s">
        <v>733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6">
        <v>0</v>
      </c>
      <c r="J389" s="25">
        <v>0</v>
      </c>
      <c r="K389" s="26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</row>
    <row r="390" spans="2:16" ht="24.95" customHeight="1" x14ac:dyDescent="0.25">
      <c r="B390" s="11" t="s">
        <v>734</v>
      </c>
      <c r="C390" s="11" t="s">
        <v>733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6">
        <v>0</v>
      </c>
      <c r="J390" s="25">
        <v>0</v>
      </c>
      <c r="K390" s="26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</row>
    <row r="391" spans="2:16" ht="24.95" customHeight="1" x14ac:dyDescent="0.25">
      <c r="B391" s="11" t="s">
        <v>735</v>
      </c>
      <c r="C391" s="11" t="s">
        <v>736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6">
        <v>0</v>
      </c>
      <c r="J391" s="25">
        <v>0</v>
      </c>
      <c r="K391" s="26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</row>
    <row r="392" spans="2:16" ht="24.95" customHeight="1" x14ac:dyDescent="0.25">
      <c r="B392" s="11" t="s">
        <v>737</v>
      </c>
      <c r="C392" s="11" t="s">
        <v>736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6">
        <v>0</v>
      </c>
      <c r="J392" s="25">
        <v>0</v>
      </c>
      <c r="K392" s="26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</row>
    <row r="393" spans="2:16" ht="24.95" customHeight="1" x14ac:dyDescent="0.25">
      <c r="B393" s="11" t="s">
        <v>738</v>
      </c>
      <c r="C393" s="11" t="s">
        <v>739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6">
        <v>0</v>
      </c>
      <c r="J393" s="25">
        <v>0</v>
      </c>
      <c r="K393" s="26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</row>
    <row r="394" spans="2:16" ht="24.95" customHeight="1" x14ac:dyDescent="0.25">
      <c r="B394" s="11" t="s">
        <v>740</v>
      </c>
      <c r="C394" s="11" t="s">
        <v>739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6">
        <v>0</v>
      </c>
      <c r="J394" s="25">
        <v>0</v>
      </c>
      <c r="K394" s="26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</row>
    <row r="395" spans="2:16" ht="24.95" customHeight="1" x14ac:dyDescent="0.25">
      <c r="B395" s="11" t="s">
        <v>741</v>
      </c>
      <c r="C395" s="11" t="s">
        <v>742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6">
        <v>0</v>
      </c>
      <c r="J395" s="25">
        <v>0</v>
      </c>
      <c r="K395" s="26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</row>
    <row r="396" spans="2:16" ht="24.95" customHeight="1" x14ac:dyDescent="0.25">
      <c r="B396" s="11" t="s">
        <v>743</v>
      </c>
      <c r="C396" s="11" t="s">
        <v>742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6">
        <v>0</v>
      </c>
      <c r="J396" s="25">
        <v>0</v>
      </c>
      <c r="K396" s="26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</row>
    <row r="397" spans="2:16" ht="24.95" customHeight="1" x14ac:dyDescent="0.25">
      <c r="B397" s="10" t="s">
        <v>744</v>
      </c>
      <c r="C397" s="10" t="s">
        <v>745</v>
      </c>
      <c r="D397" s="24">
        <f t="shared" ref="D397:P397" si="15">+D399+D400+D401+D403+D405+D406+D407+D409+D411+D413+D414+D415+D416+D418+D420+D422+D423+D424</f>
        <v>105800</v>
      </c>
      <c r="E397" s="24">
        <f t="shared" si="15"/>
        <v>0</v>
      </c>
      <c r="F397" s="24">
        <f t="shared" si="15"/>
        <v>91000</v>
      </c>
      <c r="G397" s="24">
        <f t="shared" si="15"/>
        <v>0</v>
      </c>
      <c r="H397" s="24">
        <f t="shared" si="15"/>
        <v>0</v>
      </c>
      <c r="I397" s="24">
        <f t="shared" si="15"/>
        <v>0</v>
      </c>
      <c r="J397" s="24">
        <f t="shared" si="15"/>
        <v>0</v>
      </c>
      <c r="K397" s="24">
        <f t="shared" si="15"/>
        <v>0</v>
      </c>
      <c r="L397" s="24">
        <f t="shared" si="15"/>
        <v>0</v>
      </c>
      <c r="M397" s="24">
        <f t="shared" si="15"/>
        <v>0</v>
      </c>
      <c r="N397" s="24">
        <f t="shared" si="15"/>
        <v>0</v>
      </c>
      <c r="O397" s="24">
        <f t="shared" si="15"/>
        <v>0</v>
      </c>
      <c r="P397" s="24">
        <f t="shared" si="15"/>
        <v>0</v>
      </c>
    </row>
    <row r="398" spans="2:16" ht="24.95" customHeight="1" x14ac:dyDescent="0.25">
      <c r="B398" s="11" t="s">
        <v>746</v>
      </c>
      <c r="C398" s="11" t="s">
        <v>747</v>
      </c>
      <c r="D398" s="25">
        <v>14800</v>
      </c>
      <c r="E398" s="25">
        <v>0</v>
      </c>
      <c r="F398" s="25">
        <v>0</v>
      </c>
      <c r="G398" s="25">
        <v>0</v>
      </c>
      <c r="H398" s="25">
        <v>0</v>
      </c>
      <c r="I398" s="26">
        <v>0</v>
      </c>
      <c r="J398" s="25">
        <v>0</v>
      </c>
      <c r="K398" s="26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</row>
    <row r="399" spans="2:16" ht="24.95" customHeight="1" x14ac:dyDescent="0.25">
      <c r="B399" s="11" t="s">
        <v>748</v>
      </c>
      <c r="C399" s="11" t="s">
        <v>749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6">
        <v>0</v>
      </c>
      <c r="J399" s="25">
        <v>0</v>
      </c>
      <c r="K399" s="26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</row>
    <row r="400" spans="2:16" ht="24.95" customHeight="1" x14ac:dyDescent="0.25">
      <c r="B400" s="11" t="s">
        <v>750</v>
      </c>
      <c r="C400" s="11" t="s">
        <v>751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6">
        <v>0</v>
      </c>
      <c r="J400" s="25">
        <v>0</v>
      </c>
      <c r="K400" s="26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</row>
    <row r="401" spans="2:16" ht="24.95" customHeight="1" x14ac:dyDescent="0.25">
      <c r="B401" s="11" t="s">
        <v>752</v>
      </c>
      <c r="C401" s="11" t="s">
        <v>753</v>
      </c>
      <c r="D401" s="25">
        <v>14800</v>
      </c>
      <c r="E401" s="25">
        <v>0</v>
      </c>
      <c r="F401" s="25">
        <v>0</v>
      </c>
      <c r="G401" s="25">
        <v>0</v>
      </c>
      <c r="H401" s="25">
        <v>0</v>
      </c>
      <c r="I401" s="26">
        <v>0</v>
      </c>
      <c r="J401" s="25">
        <v>0</v>
      </c>
      <c r="K401" s="26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</row>
    <row r="402" spans="2:16" ht="24.95" customHeight="1" x14ac:dyDescent="0.25">
      <c r="B402" s="11" t="s">
        <v>754</v>
      </c>
      <c r="C402" s="11" t="s">
        <v>755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6">
        <v>0</v>
      </c>
      <c r="J402" s="25">
        <v>0</v>
      </c>
      <c r="K402" s="26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</row>
    <row r="403" spans="2:16" ht="24.95" customHeight="1" x14ac:dyDescent="0.25">
      <c r="B403" s="11" t="s">
        <v>756</v>
      </c>
      <c r="C403" s="11" t="s">
        <v>755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6">
        <v>0</v>
      </c>
      <c r="J403" s="25">
        <v>0</v>
      </c>
      <c r="K403" s="26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</row>
    <row r="404" spans="2:16" ht="24.95" customHeight="1" x14ac:dyDescent="0.25">
      <c r="B404" s="11" t="s">
        <v>757</v>
      </c>
      <c r="C404" s="11" t="s">
        <v>758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6">
        <v>0</v>
      </c>
      <c r="J404" s="25">
        <v>0</v>
      </c>
      <c r="K404" s="26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</row>
    <row r="405" spans="2:16" ht="24.95" customHeight="1" x14ac:dyDescent="0.25">
      <c r="B405" s="11" t="s">
        <v>759</v>
      </c>
      <c r="C405" s="11" t="s">
        <v>760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6">
        <v>0</v>
      </c>
      <c r="J405" s="25">
        <v>0</v>
      </c>
      <c r="K405" s="26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</row>
    <row r="406" spans="2:16" ht="24.95" customHeight="1" x14ac:dyDescent="0.25">
      <c r="B406" s="11" t="s">
        <v>761</v>
      </c>
      <c r="C406" s="11" t="s">
        <v>762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6">
        <v>0</v>
      </c>
      <c r="J406" s="25">
        <v>0</v>
      </c>
      <c r="K406" s="26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</row>
    <row r="407" spans="2:16" ht="24.95" customHeight="1" x14ac:dyDescent="0.25">
      <c r="B407" s="11" t="s">
        <v>763</v>
      </c>
      <c r="C407" s="11" t="s">
        <v>764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6">
        <v>0</v>
      </c>
      <c r="J407" s="25">
        <v>0</v>
      </c>
      <c r="K407" s="26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</row>
    <row r="408" spans="2:16" ht="24.95" customHeight="1" x14ac:dyDescent="0.25">
      <c r="B408" s="11" t="s">
        <v>765</v>
      </c>
      <c r="C408" s="11" t="s">
        <v>766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6">
        <v>0</v>
      </c>
      <c r="J408" s="25">
        <v>0</v>
      </c>
      <c r="K408" s="26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</row>
    <row r="409" spans="2:16" ht="24.95" customHeight="1" x14ac:dyDescent="0.25">
      <c r="B409" s="11" t="s">
        <v>767</v>
      </c>
      <c r="C409" s="11" t="s">
        <v>766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6">
        <v>0</v>
      </c>
      <c r="J409" s="25">
        <v>0</v>
      </c>
      <c r="K409" s="26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</row>
    <row r="410" spans="2:16" ht="24.95" customHeight="1" x14ac:dyDescent="0.25">
      <c r="B410" s="11" t="s">
        <v>768</v>
      </c>
      <c r="C410" s="11" t="s">
        <v>769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6">
        <v>0</v>
      </c>
      <c r="J410" s="25">
        <v>0</v>
      </c>
      <c r="K410" s="26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</row>
    <row r="411" spans="2:16" ht="24.95" customHeight="1" x14ac:dyDescent="0.25">
      <c r="B411" s="11" t="s">
        <v>770</v>
      </c>
      <c r="C411" s="11" t="s">
        <v>769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6">
        <v>0</v>
      </c>
      <c r="J411" s="25">
        <v>0</v>
      </c>
      <c r="K411" s="26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</row>
    <row r="412" spans="2:16" ht="24.95" customHeight="1" x14ac:dyDescent="0.25">
      <c r="B412" s="11" t="s">
        <v>771</v>
      </c>
      <c r="C412" s="11" t="s">
        <v>772</v>
      </c>
      <c r="D412" s="25">
        <v>91000</v>
      </c>
      <c r="E412" s="25">
        <v>0</v>
      </c>
      <c r="F412" s="25">
        <f>60000+31000</f>
        <v>91000</v>
      </c>
      <c r="G412" s="25">
        <v>0</v>
      </c>
      <c r="H412" s="25">
        <v>0</v>
      </c>
      <c r="I412" s="26">
        <v>0</v>
      </c>
      <c r="J412" s="25">
        <v>0</v>
      </c>
      <c r="K412" s="26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</row>
    <row r="413" spans="2:16" ht="24.95" customHeight="1" x14ac:dyDescent="0.25">
      <c r="B413" s="11" t="s">
        <v>773</v>
      </c>
      <c r="C413" s="11" t="s">
        <v>774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6">
        <v>0</v>
      </c>
      <c r="J413" s="25">
        <v>0</v>
      </c>
      <c r="K413" s="26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</row>
    <row r="414" spans="2:16" ht="24.95" customHeight="1" x14ac:dyDescent="0.25">
      <c r="B414" s="11" t="s">
        <v>775</v>
      </c>
      <c r="C414" s="11" t="s">
        <v>776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26">
        <v>0</v>
      </c>
      <c r="J414" s="25">
        <v>0</v>
      </c>
      <c r="K414" s="26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</row>
    <row r="415" spans="2:16" ht="24.95" customHeight="1" x14ac:dyDescent="0.25">
      <c r="B415" s="11" t="s">
        <v>777</v>
      </c>
      <c r="C415" s="11" t="s">
        <v>778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6">
        <v>0</v>
      </c>
      <c r="J415" s="25">
        <v>0</v>
      </c>
      <c r="K415" s="26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</row>
    <row r="416" spans="2:16" ht="24.95" customHeight="1" x14ac:dyDescent="0.25">
      <c r="B416" s="11" t="s">
        <v>779</v>
      </c>
      <c r="C416" s="11" t="s">
        <v>780</v>
      </c>
      <c r="D416" s="25">
        <v>91000</v>
      </c>
      <c r="E416" s="25">
        <v>0</v>
      </c>
      <c r="F416" s="25">
        <f>60000+31000</f>
        <v>91000</v>
      </c>
      <c r="G416" s="25">
        <v>0</v>
      </c>
      <c r="H416" s="25">
        <v>0</v>
      </c>
      <c r="I416" s="26">
        <v>0</v>
      </c>
      <c r="J416" s="25">
        <v>0</v>
      </c>
      <c r="K416" s="26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</row>
    <row r="417" spans="2:16" ht="24.95" customHeight="1" x14ac:dyDescent="0.25">
      <c r="B417" s="11" t="s">
        <v>781</v>
      </c>
      <c r="C417" s="11" t="s">
        <v>782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6">
        <v>0</v>
      </c>
      <c r="J417" s="25">
        <v>0</v>
      </c>
      <c r="K417" s="26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</row>
    <row r="418" spans="2:16" ht="24.95" customHeight="1" x14ac:dyDescent="0.25">
      <c r="B418" s="11" t="s">
        <v>783</v>
      </c>
      <c r="C418" s="11" t="s">
        <v>784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6">
        <v>0</v>
      </c>
      <c r="J418" s="25">
        <v>0</v>
      </c>
      <c r="K418" s="26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</row>
    <row r="419" spans="2:16" ht="24.95" customHeight="1" x14ac:dyDescent="0.25">
      <c r="B419" s="11" t="s">
        <v>785</v>
      </c>
      <c r="C419" s="11" t="s">
        <v>786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6">
        <v>0</v>
      </c>
      <c r="J419" s="25">
        <v>0</v>
      </c>
      <c r="K419" s="26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</row>
    <row r="420" spans="2:16" ht="24.95" customHeight="1" x14ac:dyDescent="0.25">
      <c r="B420" s="11" t="s">
        <v>787</v>
      </c>
      <c r="C420" s="11" t="s">
        <v>786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6">
        <v>0</v>
      </c>
      <c r="J420" s="25">
        <v>0</v>
      </c>
      <c r="K420" s="26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</row>
    <row r="421" spans="2:16" ht="24.95" customHeight="1" x14ac:dyDescent="0.25">
      <c r="B421" s="11" t="s">
        <v>788</v>
      </c>
      <c r="C421" s="11" t="s">
        <v>789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6">
        <v>0</v>
      </c>
      <c r="J421" s="25">
        <v>0</v>
      </c>
      <c r="K421" s="26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</row>
    <row r="422" spans="2:16" ht="24.95" customHeight="1" x14ac:dyDescent="0.25">
      <c r="B422" s="11" t="s">
        <v>790</v>
      </c>
      <c r="C422" s="11" t="s">
        <v>791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6">
        <v>0</v>
      </c>
      <c r="J422" s="25">
        <v>0</v>
      </c>
      <c r="K422" s="26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</row>
    <row r="423" spans="2:16" ht="24.95" customHeight="1" x14ac:dyDescent="0.25">
      <c r="B423" s="11" t="s">
        <v>792</v>
      </c>
      <c r="C423" s="11" t="s">
        <v>793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6">
        <v>0</v>
      </c>
      <c r="J423" s="25">
        <v>0</v>
      </c>
      <c r="K423" s="26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</row>
    <row r="424" spans="2:16" ht="24.95" customHeight="1" x14ac:dyDescent="0.25">
      <c r="B424" s="11" t="s">
        <v>794</v>
      </c>
      <c r="C424" s="11" t="s">
        <v>795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6">
        <v>0</v>
      </c>
      <c r="J424" s="25">
        <v>0</v>
      </c>
      <c r="K424" s="26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</row>
    <row r="425" spans="2:16" ht="24.95" customHeight="1" x14ac:dyDescent="0.25">
      <c r="B425" s="10" t="s">
        <v>796</v>
      </c>
      <c r="C425" s="10" t="s">
        <v>797</v>
      </c>
      <c r="D425" s="24">
        <f t="shared" ref="D425:P425" si="16">+D427+D428+D429+D430+D431+D432+D433+D434+D436+D438+D440+D442+D444+D446+D448+D450</f>
        <v>53770.8</v>
      </c>
      <c r="E425" s="24">
        <f t="shared" si="16"/>
        <v>839.82</v>
      </c>
      <c r="F425" s="24">
        <f t="shared" si="16"/>
        <v>11332.259999999998</v>
      </c>
      <c r="G425" s="24">
        <f t="shared" si="16"/>
        <v>1483.4</v>
      </c>
      <c r="H425" s="24">
        <f t="shared" si="16"/>
        <v>0</v>
      </c>
      <c r="I425" s="24">
        <f t="shared" si="16"/>
        <v>0</v>
      </c>
      <c r="J425" s="24">
        <f t="shared" si="16"/>
        <v>0</v>
      </c>
      <c r="K425" s="24">
        <f t="shared" si="16"/>
        <v>0</v>
      </c>
      <c r="L425" s="24">
        <f t="shared" si="16"/>
        <v>0</v>
      </c>
      <c r="M425" s="24">
        <f t="shared" si="16"/>
        <v>0</v>
      </c>
      <c r="N425" s="24">
        <f t="shared" si="16"/>
        <v>0</v>
      </c>
      <c r="O425" s="24">
        <f t="shared" si="16"/>
        <v>0</v>
      </c>
      <c r="P425" s="24">
        <f t="shared" si="16"/>
        <v>0</v>
      </c>
    </row>
    <row r="426" spans="2:16" ht="24.95" customHeight="1" x14ac:dyDescent="0.25">
      <c r="B426" s="11" t="s">
        <v>798</v>
      </c>
      <c r="C426" s="11" t="s">
        <v>799</v>
      </c>
      <c r="D426" s="25">
        <v>8586</v>
      </c>
      <c r="E426" s="25">
        <v>839.82</v>
      </c>
      <c r="F426" s="25">
        <v>1147.46</v>
      </c>
      <c r="G426" s="25">
        <v>1483.4</v>
      </c>
      <c r="H426" s="25">
        <v>0</v>
      </c>
      <c r="I426" s="26">
        <v>0</v>
      </c>
      <c r="J426" s="25">
        <v>0</v>
      </c>
      <c r="K426" s="26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</row>
    <row r="427" spans="2:16" ht="24.95" customHeight="1" x14ac:dyDescent="0.25">
      <c r="B427" s="11" t="s">
        <v>800</v>
      </c>
      <c r="C427" s="11" t="s">
        <v>801</v>
      </c>
      <c r="D427" s="25">
        <v>8586</v>
      </c>
      <c r="E427" s="25">
        <v>839.82</v>
      </c>
      <c r="F427" s="25">
        <v>1147.46</v>
      </c>
      <c r="G427" s="25">
        <v>1483.4</v>
      </c>
      <c r="H427" s="25">
        <v>0</v>
      </c>
      <c r="I427" s="26">
        <v>0</v>
      </c>
      <c r="J427" s="25">
        <v>0</v>
      </c>
      <c r="K427" s="26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</row>
    <row r="428" spans="2:16" ht="24.95" customHeight="1" x14ac:dyDescent="0.25">
      <c r="B428" s="11" t="s">
        <v>802</v>
      </c>
      <c r="C428" s="11" t="s">
        <v>803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6">
        <v>0</v>
      </c>
      <c r="J428" s="25">
        <v>0</v>
      </c>
      <c r="K428" s="26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</row>
    <row r="429" spans="2:16" ht="24.95" customHeight="1" x14ac:dyDescent="0.25">
      <c r="B429" s="11" t="s">
        <v>804</v>
      </c>
      <c r="C429" s="11" t="s">
        <v>805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6">
        <v>0</v>
      </c>
      <c r="J429" s="25">
        <v>0</v>
      </c>
      <c r="K429" s="26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</row>
    <row r="430" spans="2:16" ht="24.95" customHeight="1" x14ac:dyDescent="0.25">
      <c r="B430" s="11" t="s">
        <v>806</v>
      </c>
      <c r="C430" s="11" t="s">
        <v>807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6">
        <v>0</v>
      </c>
      <c r="J430" s="25">
        <v>0</v>
      </c>
      <c r="K430" s="26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</row>
    <row r="431" spans="2:16" ht="24.95" customHeight="1" x14ac:dyDescent="0.25">
      <c r="B431" s="11" t="s">
        <v>808</v>
      </c>
      <c r="C431" s="11" t="s">
        <v>809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6">
        <v>0</v>
      </c>
      <c r="J431" s="25">
        <v>0</v>
      </c>
      <c r="K431" s="26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</row>
    <row r="432" spans="2:16" ht="24.95" customHeight="1" x14ac:dyDescent="0.25">
      <c r="B432" s="11" t="s">
        <v>810</v>
      </c>
      <c r="C432" s="11" t="s">
        <v>811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6">
        <v>0</v>
      </c>
      <c r="J432" s="25">
        <v>0</v>
      </c>
      <c r="K432" s="26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</row>
    <row r="433" spans="2:16" ht="24.95" customHeight="1" x14ac:dyDescent="0.25">
      <c r="B433" s="11" t="s">
        <v>812</v>
      </c>
      <c r="C433" s="11" t="s">
        <v>813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6">
        <v>0</v>
      </c>
      <c r="J433" s="25">
        <v>0</v>
      </c>
      <c r="K433" s="26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</row>
    <row r="434" spans="2:16" ht="24.95" customHeight="1" x14ac:dyDescent="0.25">
      <c r="B434" s="11" t="s">
        <v>814</v>
      </c>
      <c r="C434" s="11" t="s">
        <v>815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6">
        <v>0</v>
      </c>
      <c r="J434" s="25">
        <v>0</v>
      </c>
      <c r="K434" s="26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</row>
    <row r="435" spans="2:16" ht="24.95" customHeight="1" x14ac:dyDescent="0.25">
      <c r="B435" s="11" t="s">
        <v>816</v>
      </c>
      <c r="C435" s="11" t="s">
        <v>817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6">
        <v>0</v>
      </c>
      <c r="J435" s="25">
        <v>0</v>
      </c>
      <c r="K435" s="26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</row>
    <row r="436" spans="2:16" ht="24.95" customHeight="1" x14ac:dyDescent="0.25">
      <c r="B436" s="11" t="s">
        <v>818</v>
      </c>
      <c r="C436" s="11" t="s">
        <v>817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6">
        <v>0</v>
      </c>
      <c r="J436" s="25">
        <v>0</v>
      </c>
      <c r="K436" s="26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</row>
    <row r="437" spans="2:16" ht="24.95" customHeight="1" x14ac:dyDescent="0.25">
      <c r="B437" s="11" t="s">
        <v>819</v>
      </c>
      <c r="C437" s="11" t="s">
        <v>820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6">
        <v>0</v>
      </c>
      <c r="J437" s="25">
        <v>0</v>
      </c>
      <c r="K437" s="26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</row>
    <row r="438" spans="2:16" ht="24.95" customHeight="1" x14ac:dyDescent="0.25">
      <c r="B438" s="11" t="s">
        <v>821</v>
      </c>
      <c r="C438" s="11" t="s">
        <v>822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6">
        <v>0</v>
      </c>
      <c r="J438" s="25">
        <v>0</v>
      </c>
      <c r="K438" s="26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</row>
    <row r="439" spans="2:16" ht="24.95" customHeight="1" x14ac:dyDescent="0.25">
      <c r="B439" s="11" t="s">
        <v>823</v>
      </c>
      <c r="C439" s="11" t="s">
        <v>824</v>
      </c>
      <c r="D439" s="25">
        <v>10184.799999999999</v>
      </c>
      <c r="E439" s="25">
        <v>0</v>
      </c>
      <c r="F439" s="25">
        <v>10184.799999999999</v>
      </c>
      <c r="G439" s="25">
        <v>0</v>
      </c>
      <c r="H439" s="25">
        <v>0</v>
      </c>
      <c r="I439" s="26">
        <v>0</v>
      </c>
      <c r="J439" s="25">
        <v>0</v>
      </c>
      <c r="K439" s="26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</row>
    <row r="440" spans="2:16" ht="24.95" customHeight="1" x14ac:dyDescent="0.25">
      <c r="B440" s="11" t="s">
        <v>825</v>
      </c>
      <c r="C440" s="11" t="s">
        <v>826</v>
      </c>
      <c r="D440" s="25">
        <v>10184.799999999999</v>
      </c>
      <c r="E440" s="25">
        <v>0</v>
      </c>
      <c r="F440" s="25">
        <v>10184.799999999999</v>
      </c>
      <c r="G440" s="25">
        <v>0</v>
      </c>
      <c r="H440" s="25">
        <v>0</v>
      </c>
      <c r="I440" s="26">
        <v>0</v>
      </c>
      <c r="J440" s="25">
        <v>0</v>
      </c>
      <c r="K440" s="26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</row>
    <row r="441" spans="2:16" ht="24.95" customHeight="1" x14ac:dyDescent="0.25">
      <c r="B441" s="11" t="s">
        <v>827</v>
      </c>
      <c r="C441" s="11" t="s">
        <v>828</v>
      </c>
      <c r="D441" s="25">
        <v>35000</v>
      </c>
      <c r="E441" s="25">
        <v>0</v>
      </c>
      <c r="F441" s="25">
        <v>0</v>
      </c>
      <c r="G441" s="25">
        <v>0</v>
      </c>
      <c r="H441" s="25">
        <v>0</v>
      </c>
      <c r="I441" s="26">
        <v>0</v>
      </c>
      <c r="J441" s="25">
        <v>0</v>
      </c>
      <c r="K441" s="26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</row>
    <row r="442" spans="2:16" ht="24.95" customHeight="1" x14ac:dyDescent="0.25">
      <c r="B442" s="11" t="s">
        <v>829</v>
      </c>
      <c r="C442" s="11" t="s">
        <v>830</v>
      </c>
      <c r="D442" s="25">
        <v>35000</v>
      </c>
      <c r="E442" s="25">
        <v>0</v>
      </c>
      <c r="F442" s="25">
        <v>0</v>
      </c>
      <c r="G442" s="25">
        <v>0</v>
      </c>
      <c r="H442" s="25">
        <v>0</v>
      </c>
      <c r="I442" s="26">
        <v>0</v>
      </c>
      <c r="J442" s="25">
        <v>0</v>
      </c>
      <c r="K442" s="26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</row>
    <row r="443" spans="2:16" ht="24.95" customHeight="1" x14ac:dyDescent="0.25">
      <c r="B443" s="11" t="s">
        <v>831</v>
      </c>
      <c r="C443" s="11" t="s">
        <v>832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26">
        <v>0</v>
      </c>
      <c r="J443" s="25">
        <v>0</v>
      </c>
      <c r="K443" s="26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</row>
    <row r="444" spans="2:16" ht="24.95" customHeight="1" x14ac:dyDescent="0.25">
      <c r="B444" s="11" t="s">
        <v>833</v>
      </c>
      <c r="C444" s="11" t="s">
        <v>834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6">
        <v>0</v>
      </c>
      <c r="J444" s="25">
        <v>0</v>
      </c>
      <c r="K444" s="26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</row>
    <row r="445" spans="2:16" ht="24.95" customHeight="1" x14ac:dyDescent="0.25">
      <c r="B445" s="11" t="s">
        <v>835</v>
      </c>
      <c r="C445" s="11" t="s">
        <v>836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6">
        <v>0</v>
      </c>
      <c r="J445" s="25">
        <v>0</v>
      </c>
      <c r="K445" s="26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</row>
    <row r="446" spans="2:16" ht="24.95" customHeight="1" x14ac:dyDescent="0.25">
      <c r="B446" s="11" t="s">
        <v>837</v>
      </c>
      <c r="C446" s="11" t="s">
        <v>836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6">
        <v>0</v>
      </c>
      <c r="J446" s="25">
        <v>0</v>
      </c>
      <c r="K446" s="26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</row>
    <row r="447" spans="2:16" ht="24.95" customHeight="1" x14ac:dyDescent="0.25">
      <c r="B447" s="11" t="s">
        <v>838</v>
      </c>
      <c r="C447" s="11" t="s">
        <v>839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6">
        <v>0</v>
      </c>
      <c r="J447" s="25">
        <v>0</v>
      </c>
      <c r="K447" s="26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</row>
    <row r="448" spans="2:16" ht="24.95" customHeight="1" x14ac:dyDescent="0.25">
      <c r="B448" s="11" t="s">
        <v>840</v>
      </c>
      <c r="C448" s="11" t="s">
        <v>839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6">
        <v>0</v>
      </c>
      <c r="J448" s="25">
        <v>0</v>
      </c>
      <c r="K448" s="26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</row>
    <row r="449" spans="2:16" ht="24.95" customHeight="1" x14ac:dyDescent="0.25">
      <c r="B449" s="11" t="s">
        <v>841</v>
      </c>
      <c r="C449" s="11" t="s">
        <v>842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6">
        <v>0</v>
      </c>
      <c r="J449" s="25">
        <v>0</v>
      </c>
      <c r="K449" s="26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</row>
    <row r="450" spans="2:16" ht="24.95" customHeight="1" x14ac:dyDescent="0.25">
      <c r="B450" s="11" t="s">
        <v>843</v>
      </c>
      <c r="C450" s="11" t="s">
        <v>842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6">
        <v>0</v>
      </c>
      <c r="J450" s="25">
        <v>0</v>
      </c>
      <c r="K450" s="26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</row>
    <row r="451" spans="2:16" ht="24.95" customHeight="1" x14ac:dyDescent="0.25">
      <c r="B451" s="10" t="s">
        <v>844</v>
      </c>
      <c r="C451" s="10" t="s">
        <v>845</v>
      </c>
      <c r="D451" s="24">
        <f>+D453+D454+D456+D458+D460+D462+D464+D466+D467+D469+D470+D472</f>
        <v>179965</v>
      </c>
      <c r="E451" s="24">
        <f t="shared" ref="E451:P451" si="17">+E453+E454+E456+E458+E460+E462+E464+E466+E467+E469+E470+E472</f>
        <v>2664</v>
      </c>
      <c r="F451" s="24">
        <f t="shared" si="17"/>
        <v>22261.88</v>
      </c>
      <c r="G451" s="24">
        <f t="shared" si="17"/>
        <v>8738.01</v>
      </c>
      <c r="H451" s="24">
        <f t="shared" si="17"/>
        <v>0</v>
      </c>
      <c r="I451" s="24">
        <f t="shared" si="17"/>
        <v>0</v>
      </c>
      <c r="J451" s="24">
        <f t="shared" si="17"/>
        <v>0</v>
      </c>
      <c r="K451" s="24">
        <f t="shared" si="17"/>
        <v>0</v>
      </c>
      <c r="L451" s="24">
        <f t="shared" si="17"/>
        <v>0</v>
      </c>
      <c r="M451" s="24">
        <f t="shared" si="17"/>
        <v>0</v>
      </c>
      <c r="N451" s="24">
        <f t="shared" si="17"/>
        <v>0</v>
      </c>
      <c r="O451" s="24">
        <f t="shared" si="17"/>
        <v>0</v>
      </c>
      <c r="P451" s="24">
        <f t="shared" si="17"/>
        <v>0</v>
      </c>
    </row>
    <row r="452" spans="2:16" ht="24.95" customHeight="1" x14ac:dyDescent="0.25">
      <c r="B452" s="11" t="s">
        <v>846</v>
      </c>
      <c r="C452" s="11" t="s">
        <v>847</v>
      </c>
      <c r="D452" s="25">
        <v>5000</v>
      </c>
      <c r="E452" s="25">
        <v>0</v>
      </c>
      <c r="F452" s="25">
        <v>0</v>
      </c>
      <c r="G452" s="25">
        <v>200</v>
      </c>
      <c r="H452" s="25">
        <v>0</v>
      </c>
      <c r="I452" s="26">
        <v>0</v>
      </c>
      <c r="J452" s="25">
        <v>0</v>
      </c>
      <c r="K452" s="26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</row>
    <row r="453" spans="2:16" ht="24.95" customHeight="1" x14ac:dyDescent="0.25">
      <c r="B453" s="11" t="s">
        <v>848</v>
      </c>
      <c r="C453" s="11" t="s">
        <v>849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6">
        <v>0</v>
      </c>
      <c r="J453" s="25">
        <v>0</v>
      </c>
      <c r="K453" s="26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</row>
    <row r="454" spans="2:16" ht="24.95" customHeight="1" x14ac:dyDescent="0.25">
      <c r="B454" s="11" t="s">
        <v>850</v>
      </c>
      <c r="C454" s="11" t="s">
        <v>851</v>
      </c>
      <c r="D454" s="25">
        <v>5000</v>
      </c>
      <c r="E454" s="25">
        <v>0</v>
      </c>
      <c r="F454" s="25">
        <v>0</v>
      </c>
      <c r="G454" s="25">
        <v>200</v>
      </c>
      <c r="H454" s="25">
        <v>0</v>
      </c>
      <c r="I454" s="26">
        <v>0</v>
      </c>
      <c r="J454" s="25">
        <v>0</v>
      </c>
      <c r="K454" s="26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</row>
    <row r="455" spans="2:16" ht="24.95" customHeight="1" x14ac:dyDescent="0.25">
      <c r="B455" s="11" t="s">
        <v>852</v>
      </c>
      <c r="C455" s="11" t="s">
        <v>853</v>
      </c>
      <c r="D455" s="25">
        <v>500</v>
      </c>
      <c r="E455" s="25">
        <v>0</v>
      </c>
      <c r="F455" s="25">
        <v>0</v>
      </c>
      <c r="G455" s="25">
        <v>232</v>
      </c>
      <c r="H455" s="25">
        <v>0</v>
      </c>
      <c r="I455" s="26">
        <v>0</v>
      </c>
      <c r="J455" s="25">
        <v>0</v>
      </c>
      <c r="K455" s="26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</row>
    <row r="456" spans="2:16" ht="24.95" customHeight="1" x14ac:dyDescent="0.25">
      <c r="B456" s="11" t="s">
        <v>854</v>
      </c>
      <c r="C456" s="11" t="s">
        <v>853</v>
      </c>
      <c r="D456" s="25">
        <v>500</v>
      </c>
      <c r="E456" s="25">
        <v>0</v>
      </c>
      <c r="F456" s="25">
        <v>0</v>
      </c>
      <c r="G456" s="25">
        <v>232</v>
      </c>
      <c r="H456" s="25">
        <v>0</v>
      </c>
      <c r="I456" s="26">
        <v>0</v>
      </c>
      <c r="J456" s="25">
        <v>0</v>
      </c>
      <c r="K456" s="26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</row>
    <row r="457" spans="2:16" ht="24.95" customHeight="1" x14ac:dyDescent="0.25">
      <c r="B457" s="11" t="s">
        <v>855</v>
      </c>
      <c r="C457" s="11" t="s">
        <v>856</v>
      </c>
      <c r="D457" s="25">
        <v>5000</v>
      </c>
      <c r="E457" s="25">
        <v>0</v>
      </c>
      <c r="F457" s="25">
        <v>3326.88</v>
      </c>
      <c r="G457" s="25">
        <v>0</v>
      </c>
      <c r="H457" s="25">
        <v>0</v>
      </c>
      <c r="I457" s="26">
        <v>0</v>
      </c>
      <c r="J457" s="25">
        <v>0</v>
      </c>
      <c r="K457" s="26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</row>
    <row r="458" spans="2:16" ht="24.95" customHeight="1" x14ac:dyDescent="0.25">
      <c r="B458" s="11" t="s">
        <v>857</v>
      </c>
      <c r="C458" s="11" t="s">
        <v>856</v>
      </c>
      <c r="D458" s="25">
        <v>5000</v>
      </c>
      <c r="E458" s="25">
        <v>0</v>
      </c>
      <c r="F458" s="25">
        <v>3326.88</v>
      </c>
      <c r="G458" s="25">
        <v>0</v>
      </c>
      <c r="H458" s="25">
        <v>0</v>
      </c>
      <c r="I458" s="26">
        <v>0</v>
      </c>
      <c r="J458" s="25">
        <v>0</v>
      </c>
      <c r="K458" s="26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</row>
    <row r="459" spans="2:16" ht="24.95" customHeight="1" x14ac:dyDescent="0.25">
      <c r="B459" s="11" t="s">
        <v>858</v>
      </c>
      <c r="C459" s="11" t="s">
        <v>859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6">
        <v>0</v>
      </c>
      <c r="J459" s="25">
        <v>0</v>
      </c>
      <c r="K459" s="26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</row>
    <row r="460" spans="2:16" ht="24.95" customHeight="1" x14ac:dyDescent="0.25">
      <c r="B460" s="11" t="s">
        <v>860</v>
      </c>
      <c r="C460" s="11" t="s">
        <v>859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6">
        <v>0</v>
      </c>
      <c r="J460" s="25">
        <v>0</v>
      </c>
      <c r="K460" s="26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</row>
    <row r="461" spans="2:16" ht="24.95" customHeight="1" x14ac:dyDescent="0.25">
      <c r="B461" s="11" t="s">
        <v>861</v>
      </c>
      <c r="C461" s="11" t="s">
        <v>862</v>
      </c>
      <c r="D461" s="25">
        <v>82625</v>
      </c>
      <c r="E461" s="25">
        <v>0</v>
      </c>
      <c r="F461" s="25">
        <v>13350</v>
      </c>
      <c r="G461" s="25">
        <v>906.01</v>
      </c>
      <c r="H461" s="25">
        <v>0</v>
      </c>
      <c r="I461" s="26">
        <v>0</v>
      </c>
      <c r="J461" s="25">
        <v>0</v>
      </c>
      <c r="K461" s="26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</row>
    <row r="462" spans="2:16" ht="24.95" customHeight="1" x14ac:dyDescent="0.25">
      <c r="B462" s="11" t="s">
        <v>863</v>
      </c>
      <c r="C462" s="11" t="s">
        <v>862</v>
      </c>
      <c r="D462" s="25">
        <v>82625</v>
      </c>
      <c r="E462" s="25">
        <v>0</v>
      </c>
      <c r="F462" s="25">
        <v>13350</v>
      </c>
      <c r="G462" s="25">
        <v>906.01</v>
      </c>
      <c r="H462" s="25">
        <v>0</v>
      </c>
      <c r="I462" s="26">
        <v>0</v>
      </c>
      <c r="J462" s="25">
        <v>0</v>
      </c>
      <c r="K462" s="26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</row>
    <row r="463" spans="2:16" ht="24.95" customHeight="1" x14ac:dyDescent="0.25">
      <c r="B463" s="11" t="s">
        <v>864</v>
      </c>
      <c r="C463" s="11" t="s">
        <v>865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6">
        <v>0</v>
      </c>
      <c r="J463" s="25">
        <v>0</v>
      </c>
      <c r="K463" s="26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</row>
    <row r="464" spans="2:16" ht="24.95" customHeight="1" x14ac:dyDescent="0.25">
      <c r="B464" s="11" t="s">
        <v>866</v>
      </c>
      <c r="C464" s="11" t="s">
        <v>865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26">
        <v>0</v>
      </c>
      <c r="J464" s="25">
        <v>0</v>
      </c>
      <c r="K464" s="26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</row>
    <row r="465" spans="2:16" ht="24.95" customHeight="1" x14ac:dyDescent="0.25">
      <c r="B465" s="11" t="s">
        <v>867</v>
      </c>
      <c r="C465" s="11" t="s">
        <v>868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6">
        <v>0</v>
      </c>
      <c r="J465" s="25">
        <v>0</v>
      </c>
      <c r="K465" s="26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</row>
    <row r="466" spans="2:16" ht="24.95" customHeight="1" x14ac:dyDescent="0.25">
      <c r="B466" s="11" t="s">
        <v>869</v>
      </c>
      <c r="C466" s="11" t="s">
        <v>870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26">
        <v>0</v>
      </c>
      <c r="J466" s="25">
        <v>0</v>
      </c>
      <c r="K466" s="26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</row>
    <row r="467" spans="2:16" ht="24.95" customHeight="1" x14ac:dyDescent="0.25">
      <c r="B467" s="11" t="s">
        <v>871</v>
      </c>
      <c r="C467" s="11" t="s">
        <v>872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6">
        <v>0</v>
      </c>
      <c r="J467" s="25">
        <v>0</v>
      </c>
      <c r="K467" s="26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</row>
    <row r="468" spans="2:16" ht="24.95" customHeight="1" x14ac:dyDescent="0.25">
      <c r="B468" s="11" t="s">
        <v>873</v>
      </c>
      <c r="C468" s="11" t="s">
        <v>874</v>
      </c>
      <c r="D468" s="25">
        <v>86840</v>
      </c>
      <c r="E468" s="25">
        <v>2664</v>
      </c>
      <c r="F468" s="25">
        <v>5585</v>
      </c>
      <c r="G468" s="25">
        <v>7400</v>
      </c>
      <c r="H468" s="25">
        <v>0</v>
      </c>
      <c r="I468" s="26">
        <v>0</v>
      </c>
      <c r="J468" s="25">
        <v>0</v>
      </c>
      <c r="K468" s="26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</row>
    <row r="469" spans="2:16" ht="24.95" customHeight="1" x14ac:dyDescent="0.25">
      <c r="B469" s="11" t="s">
        <v>875</v>
      </c>
      <c r="C469" s="11" t="s">
        <v>876</v>
      </c>
      <c r="D469" s="25">
        <v>81840</v>
      </c>
      <c r="E469" s="25">
        <v>2664</v>
      </c>
      <c r="F469" s="25">
        <v>5205</v>
      </c>
      <c r="G469" s="25">
        <v>7000</v>
      </c>
      <c r="H469" s="25">
        <v>0</v>
      </c>
      <c r="I469" s="26">
        <v>0</v>
      </c>
      <c r="J469" s="25">
        <v>0</v>
      </c>
      <c r="K469" s="26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</row>
    <row r="470" spans="2:16" ht="24.95" customHeight="1" x14ac:dyDescent="0.25">
      <c r="B470" s="11" t="s">
        <v>877</v>
      </c>
      <c r="C470" s="11" t="s">
        <v>878</v>
      </c>
      <c r="D470" s="25">
        <v>5000</v>
      </c>
      <c r="E470" s="25">
        <v>0</v>
      </c>
      <c r="F470" s="25">
        <v>380</v>
      </c>
      <c r="G470" s="25">
        <v>400</v>
      </c>
      <c r="H470" s="25">
        <v>0</v>
      </c>
      <c r="I470" s="26">
        <v>0</v>
      </c>
      <c r="J470" s="25">
        <v>0</v>
      </c>
      <c r="K470" s="26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</row>
    <row r="471" spans="2:16" ht="24.95" customHeight="1" x14ac:dyDescent="0.25">
      <c r="B471" s="11" t="s">
        <v>879</v>
      </c>
      <c r="C471" s="11" t="s">
        <v>880</v>
      </c>
      <c r="D471" s="25">
        <v>0</v>
      </c>
      <c r="E471" s="25">
        <v>0</v>
      </c>
      <c r="F471" s="25">
        <v>0</v>
      </c>
      <c r="G471" s="25">
        <v>0</v>
      </c>
      <c r="H471" s="25">
        <v>0</v>
      </c>
      <c r="I471" s="26">
        <v>0</v>
      </c>
      <c r="J471" s="25">
        <v>0</v>
      </c>
      <c r="K471" s="26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</row>
    <row r="472" spans="2:16" ht="24.95" customHeight="1" x14ac:dyDescent="0.25">
      <c r="B472" s="11" t="s">
        <v>881</v>
      </c>
      <c r="C472" s="11" t="s">
        <v>880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26">
        <v>0</v>
      </c>
      <c r="J472" s="25">
        <v>0</v>
      </c>
      <c r="K472" s="26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</row>
    <row r="473" spans="2:16" ht="24.95" customHeight="1" x14ac:dyDescent="0.25">
      <c r="B473" s="10" t="s">
        <v>882</v>
      </c>
      <c r="C473" s="10" t="s">
        <v>883</v>
      </c>
      <c r="D473" s="24">
        <f t="shared" ref="D473:P473" si="18">+D475+D477+D479+D481+D483+D485+D487</f>
        <v>35200</v>
      </c>
      <c r="E473" s="24">
        <f t="shared" si="18"/>
        <v>2000</v>
      </c>
      <c r="F473" s="24">
        <f t="shared" si="18"/>
        <v>10108.4</v>
      </c>
      <c r="G473" s="24">
        <f t="shared" si="18"/>
        <v>2000</v>
      </c>
      <c r="H473" s="24">
        <f t="shared" si="18"/>
        <v>0</v>
      </c>
      <c r="I473" s="24">
        <f t="shared" si="18"/>
        <v>0</v>
      </c>
      <c r="J473" s="24">
        <f t="shared" si="18"/>
        <v>0</v>
      </c>
      <c r="K473" s="24">
        <f t="shared" si="18"/>
        <v>0</v>
      </c>
      <c r="L473" s="24">
        <f t="shared" si="18"/>
        <v>0</v>
      </c>
      <c r="M473" s="24">
        <f t="shared" si="18"/>
        <v>0</v>
      </c>
      <c r="N473" s="24">
        <f t="shared" si="18"/>
        <v>0</v>
      </c>
      <c r="O473" s="24">
        <f t="shared" si="18"/>
        <v>0</v>
      </c>
      <c r="P473" s="24">
        <f t="shared" si="18"/>
        <v>0</v>
      </c>
    </row>
    <row r="474" spans="2:16" ht="24.95" customHeight="1" x14ac:dyDescent="0.25">
      <c r="B474" s="11" t="s">
        <v>884</v>
      </c>
      <c r="C474" s="11" t="s">
        <v>885</v>
      </c>
      <c r="D474" s="25">
        <v>35200</v>
      </c>
      <c r="E474" s="25">
        <v>2000</v>
      </c>
      <c r="F474" s="25">
        <v>10108.4</v>
      </c>
      <c r="G474" s="25">
        <v>2000</v>
      </c>
      <c r="H474" s="25">
        <v>0</v>
      </c>
      <c r="I474" s="26">
        <v>0</v>
      </c>
      <c r="J474" s="25">
        <v>0</v>
      </c>
      <c r="K474" s="26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</row>
    <row r="475" spans="2:16" ht="24.95" customHeight="1" x14ac:dyDescent="0.25">
      <c r="B475" s="11" t="s">
        <v>886</v>
      </c>
      <c r="C475" s="11" t="s">
        <v>885</v>
      </c>
      <c r="D475" s="25">
        <v>35200</v>
      </c>
      <c r="E475" s="25">
        <v>2000</v>
      </c>
      <c r="F475" s="25">
        <v>10108.4</v>
      </c>
      <c r="G475" s="25">
        <v>2000</v>
      </c>
      <c r="H475" s="25">
        <v>0</v>
      </c>
      <c r="I475" s="26">
        <v>0</v>
      </c>
      <c r="J475" s="25">
        <v>0</v>
      </c>
      <c r="K475" s="26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</row>
    <row r="476" spans="2:16" ht="24.95" customHeight="1" x14ac:dyDescent="0.25">
      <c r="B476" s="11" t="s">
        <v>887</v>
      </c>
      <c r="C476" s="11" t="s">
        <v>888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6">
        <v>0</v>
      </c>
      <c r="J476" s="25">
        <v>0</v>
      </c>
      <c r="K476" s="26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</row>
    <row r="477" spans="2:16" ht="24.95" customHeight="1" x14ac:dyDescent="0.25">
      <c r="B477" s="11" t="s">
        <v>889</v>
      </c>
      <c r="C477" s="11" t="s">
        <v>888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6">
        <v>0</v>
      </c>
      <c r="J477" s="25">
        <v>0</v>
      </c>
      <c r="K477" s="26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</row>
    <row r="478" spans="2:16" ht="24.95" customHeight="1" x14ac:dyDescent="0.25">
      <c r="B478" s="11" t="s">
        <v>890</v>
      </c>
      <c r="C478" s="11" t="s">
        <v>891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6">
        <v>0</v>
      </c>
      <c r="J478" s="25">
        <v>0</v>
      </c>
      <c r="K478" s="26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</row>
    <row r="479" spans="2:16" ht="24.95" customHeight="1" x14ac:dyDescent="0.25">
      <c r="B479" s="11" t="s">
        <v>892</v>
      </c>
      <c r="C479" s="11" t="s">
        <v>891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6">
        <v>0</v>
      </c>
      <c r="J479" s="25">
        <v>0</v>
      </c>
      <c r="K479" s="26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</row>
    <row r="480" spans="2:16" ht="24.95" customHeight="1" x14ac:dyDescent="0.25">
      <c r="B480" s="11" t="s">
        <v>893</v>
      </c>
      <c r="C480" s="11" t="s">
        <v>894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6">
        <v>0</v>
      </c>
      <c r="J480" s="25">
        <v>0</v>
      </c>
      <c r="K480" s="26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</row>
    <row r="481" spans="2:16" ht="24.95" customHeight="1" x14ac:dyDescent="0.25">
      <c r="B481" s="11" t="s">
        <v>895</v>
      </c>
      <c r="C481" s="11" t="s">
        <v>894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6">
        <v>0</v>
      </c>
      <c r="J481" s="25">
        <v>0</v>
      </c>
      <c r="K481" s="26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</row>
    <row r="482" spans="2:16" ht="24.95" customHeight="1" x14ac:dyDescent="0.25">
      <c r="B482" s="11" t="s">
        <v>896</v>
      </c>
      <c r="C482" s="11" t="s">
        <v>897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6">
        <v>0</v>
      </c>
      <c r="J482" s="25">
        <v>0</v>
      </c>
      <c r="K482" s="26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</row>
    <row r="483" spans="2:16" ht="24.95" customHeight="1" x14ac:dyDescent="0.25">
      <c r="B483" s="11" t="s">
        <v>898</v>
      </c>
      <c r="C483" s="11" t="s">
        <v>897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6">
        <v>0</v>
      </c>
      <c r="J483" s="25">
        <v>0</v>
      </c>
      <c r="K483" s="26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</row>
    <row r="484" spans="2:16" ht="24.95" customHeight="1" x14ac:dyDescent="0.25">
      <c r="B484" s="11" t="s">
        <v>899</v>
      </c>
      <c r="C484" s="11" t="s">
        <v>900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6">
        <v>0</v>
      </c>
      <c r="J484" s="25">
        <v>0</v>
      </c>
      <c r="K484" s="26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</row>
    <row r="485" spans="2:16" ht="24.95" customHeight="1" x14ac:dyDescent="0.25">
      <c r="B485" s="11" t="s">
        <v>901</v>
      </c>
      <c r="C485" s="11" t="s">
        <v>900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6">
        <v>0</v>
      </c>
      <c r="J485" s="25">
        <v>0</v>
      </c>
      <c r="K485" s="26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</row>
    <row r="486" spans="2:16" ht="24.95" customHeight="1" x14ac:dyDescent="0.25">
      <c r="B486" s="11" t="s">
        <v>902</v>
      </c>
      <c r="C486" s="11" t="s">
        <v>903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6">
        <v>0</v>
      </c>
      <c r="J486" s="25">
        <v>0</v>
      </c>
      <c r="K486" s="26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</row>
    <row r="487" spans="2:16" ht="24.95" customHeight="1" x14ac:dyDescent="0.25">
      <c r="B487" s="11" t="s">
        <v>904</v>
      </c>
      <c r="C487" s="11" t="s">
        <v>903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6">
        <v>0</v>
      </c>
      <c r="J487" s="25">
        <v>0</v>
      </c>
      <c r="K487" s="26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</row>
    <row r="488" spans="2:16" ht="24.95" customHeight="1" x14ac:dyDescent="0.25">
      <c r="B488" s="10" t="s">
        <v>905</v>
      </c>
      <c r="C488" s="10" t="s">
        <v>906</v>
      </c>
      <c r="D488" s="24">
        <f t="shared" ref="D488:P488" si="19">+D490+D492+D494+D496+D498+D500+D502+D504+D505+D507</f>
        <v>156000</v>
      </c>
      <c r="E488" s="24">
        <f t="shared" si="19"/>
        <v>777</v>
      </c>
      <c r="F488" s="24">
        <f t="shared" si="19"/>
        <v>4379.5</v>
      </c>
      <c r="G488" s="24">
        <f t="shared" si="19"/>
        <v>13030</v>
      </c>
      <c r="H488" s="24">
        <f t="shared" si="19"/>
        <v>0</v>
      </c>
      <c r="I488" s="24">
        <f t="shared" si="19"/>
        <v>0</v>
      </c>
      <c r="J488" s="24">
        <f t="shared" si="19"/>
        <v>0</v>
      </c>
      <c r="K488" s="24">
        <f t="shared" si="19"/>
        <v>0</v>
      </c>
      <c r="L488" s="24">
        <f t="shared" si="19"/>
        <v>0</v>
      </c>
      <c r="M488" s="24">
        <f t="shared" si="19"/>
        <v>0</v>
      </c>
      <c r="N488" s="24">
        <f t="shared" si="19"/>
        <v>0</v>
      </c>
      <c r="O488" s="24">
        <f t="shared" si="19"/>
        <v>0</v>
      </c>
      <c r="P488" s="24">
        <f t="shared" si="19"/>
        <v>0</v>
      </c>
    </row>
    <row r="489" spans="2:16" ht="24.95" customHeight="1" x14ac:dyDescent="0.25">
      <c r="B489" s="11" t="s">
        <v>907</v>
      </c>
      <c r="C489" s="11" t="s">
        <v>908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6">
        <v>0</v>
      </c>
      <c r="J489" s="25">
        <v>0</v>
      </c>
      <c r="K489" s="26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</row>
    <row r="490" spans="2:16" ht="24.95" customHeight="1" x14ac:dyDescent="0.25">
      <c r="B490" s="11" t="s">
        <v>909</v>
      </c>
      <c r="C490" s="11" t="s">
        <v>908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6">
        <v>0</v>
      </c>
      <c r="J490" s="25">
        <v>0</v>
      </c>
      <c r="K490" s="26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</row>
    <row r="491" spans="2:16" ht="24.95" customHeight="1" x14ac:dyDescent="0.25">
      <c r="B491" s="11" t="s">
        <v>910</v>
      </c>
      <c r="C491" s="11" t="s">
        <v>911</v>
      </c>
      <c r="D491" s="25">
        <v>5000</v>
      </c>
      <c r="E491" s="25">
        <v>0</v>
      </c>
      <c r="F491" s="25">
        <v>110</v>
      </c>
      <c r="G491" s="25">
        <v>0</v>
      </c>
      <c r="H491" s="25">
        <v>0</v>
      </c>
      <c r="I491" s="26">
        <v>0</v>
      </c>
      <c r="J491" s="25">
        <v>0</v>
      </c>
      <c r="K491" s="26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</row>
    <row r="492" spans="2:16" ht="24.95" customHeight="1" x14ac:dyDescent="0.25">
      <c r="B492" s="11" t="s">
        <v>912</v>
      </c>
      <c r="C492" s="11" t="s">
        <v>911</v>
      </c>
      <c r="D492" s="25">
        <v>5000</v>
      </c>
      <c r="E492" s="25">
        <v>0</v>
      </c>
      <c r="F492" s="25">
        <v>110</v>
      </c>
      <c r="G492" s="25">
        <v>0</v>
      </c>
      <c r="H492" s="25">
        <v>0</v>
      </c>
      <c r="I492" s="26">
        <v>0</v>
      </c>
      <c r="J492" s="25">
        <v>0</v>
      </c>
      <c r="K492" s="26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</row>
    <row r="493" spans="2:16" ht="24.95" customHeight="1" x14ac:dyDescent="0.25">
      <c r="B493" s="11" t="s">
        <v>913</v>
      </c>
      <c r="C493" s="11" t="s">
        <v>914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6">
        <v>0</v>
      </c>
      <c r="J493" s="25">
        <v>0</v>
      </c>
      <c r="K493" s="26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</row>
    <row r="494" spans="2:16" ht="24.95" customHeight="1" x14ac:dyDescent="0.25">
      <c r="B494" s="11" t="s">
        <v>915</v>
      </c>
      <c r="C494" s="11" t="s">
        <v>914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6">
        <v>0</v>
      </c>
      <c r="J494" s="25">
        <v>0</v>
      </c>
      <c r="K494" s="26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</row>
    <row r="495" spans="2:16" ht="24.95" customHeight="1" x14ac:dyDescent="0.25">
      <c r="B495" s="11" t="s">
        <v>916</v>
      </c>
      <c r="C495" s="11" t="s">
        <v>917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6">
        <v>0</v>
      </c>
      <c r="J495" s="25">
        <v>0</v>
      </c>
      <c r="K495" s="26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</row>
    <row r="496" spans="2:16" ht="24.95" customHeight="1" x14ac:dyDescent="0.25">
      <c r="B496" s="11" t="s">
        <v>918</v>
      </c>
      <c r="C496" s="11" t="s">
        <v>917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6">
        <v>0</v>
      </c>
      <c r="J496" s="25">
        <v>0</v>
      </c>
      <c r="K496" s="26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</row>
    <row r="497" spans="2:16" ht="24.95" customHeight="1" x14ac:dyDescent="0.25">
      <c r="B497" s="11" t="s">
        <v>919</v>
      </c>
      <c r="C497" s="11" t="s">
        <v>920</v>
      </c>
      <c r="D497" s="25">
        <v>151000</v>
      </c>
      <c r="E497" s="25">
        <v>777</v>
      </c>
      <c r="F497" s="25">
        <v>4269.5</v>
      </c>
      <c r="G497" s="25">
        <v>13030</v>
      </c>
      <c r="H497" s="25">
        <v>0</v>
      </c>
      <c r="I497" s="26">
        <v>0</v>
      </c>
      <c r="J497" s="25">
        <v>0</v>
      </c>
      <c r="K497" s="26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</row>
    <row r="498" spans="2:16" ht="24.95" customHeight="1" x14ac:dyDescent="0.25">
      <c r="B498" s="11" t="s">
        <v>921</v>
      </c>
      <c r="C498" s="11" t="s">
        <v>920</v>
      </c>
      <c r="D498" s="25">
        <v>151000</v>
      </c>
      <c r="E498" s="25">
        <v>777</v>
      </c>
      <c r="F498" s="25">
        <v>4269.5</v>
      </c>
      <c r="G498" s="25">
        <v>13030</v>
      </c>
      <c r="H498" s="25">
        <v>0</v>
      </c>
      <c r="I498" s="26">
        <v>0</v>
      </c>
      <c r="J498" s="25">
        <v>0</v>
      </c>
      <c r="K498" s="26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</row>
    <row r="499" spans="2:16" ht="24.95" customHeight="1" x14ac:dyDescent="0.25">
      <c r="B499" s="11" t="s">
        <v>922</v>
      </c>
      <c r="C499" s="11" t="s">
        <v>923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6">
        <v>0</v>
      </c>
      <c r="J499" s="25">
        <v>0</v>
      </c>
      <c r="K499" s="26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</row>
    <row r="500" spans="2:16" ht="24.95" customHeight="1" x14ac:dyDescent="0.25">
      <c r="B500" s="11" t="s">
        <v>924</v>
      </c>
      <c r="C500" s="11" t="s">
        <v>923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6">
        <v>0</v>
      </c>
      <c r="J500" s="25">
        <v>0</v>
      </c>
      <c r="K500" s="26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</row>
    <row r="501" spans="2:16" ht="24.95" customHeight="1" x14ac:dyDescent="0.25">
      <c r="B501" s="11" t="s">
        <v>925</v>
      </c>
      <c r="C501" s="11" t="s">
        <v>926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6">
        <v>0</v>
      </c>
      <c r="J501" s="25">
        <v>0</v>
      </c>
      <c r="K501" s="26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</row>
    <row r="502" spans="2:16" ht="24.95" customHeight="1" x14ac:dyDescent="0.25">
      <c r="B502" s="11" t="s">
        <v>927</v>
      </c>
      <c r="C502" s="11" t="s">
        <v>926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6">
        <v>0</v>
      </c>
      <c r="J502" s="25">
        <v>0</v>
      </c>
      <c r="K502" s="26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</row>
    <row r="503" spans="2:16" ht="24.95" customHeight="1" x14ac:dyDescent="0.25">
      <c r="B503" s="11" t="s">
        <v>928</v>
      </c>
      <c r="C503" s="11" t="s">
        <v>929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6">
        <v>0</v>
      </c>
      <c r="J503" s="25">
        <v>0</v>
      </c>
      <c r="K503" s="26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</row>
    <row r="504" spans="2:16" ht="24.95" customHeight="1" x14ac:dyDescent="0.25">
      <c r="B504" s="11" t="s">
        <v>930</v>
      </c>
      <c r="C504" s="11" t="s">
        <v>931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6">
        <v>0</v>
      </c>
      <c r="J504" s="25">
        <v>0</v>
      </c>
      <c r="K504" s="26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</row>
    <row r="505" spans="2:16" ht="24.95" customHeight="1" x14ac:dyDescent="0.25">
      <c r="B505" s="11" t="s">
        <v>932</v>
      </c>
      <c r="C505" s="11" t="s">
        <v>933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6">
        <v>0</v>
      </c>
      <c r="J505" s="25">
        <v>0</v>
      </c>
      <c r="K505" s="26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</row>
    <row r="506" spans="2:16" ht="24.95" customHeight="1" x14ac:dyDescent="0.25">
      <c r="B506" s="11" t="s">
        <v>934</v>
      </c>
      <c r="C506" s="11" t="s">
        <v>935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6">
        <v>0</v>
      </c>
      <c r="J506" s="25">
        <v>0</v>
      </c>
      <c r="K506" s="26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</row>
    <row r="507" spans="2:16" ht="24.95" customHeight="1" x14ac:dyDescent="0.25">
      <c r="B507" s="11" t="s">
        <v>936</v>
      </c>
      <c r="C507" s="11" t="s">
        <v>935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6">
        <v>0</v>
      </c>
      <c r="J507" s="25">
        <v>0</v>
      </c>
      <c r="K507" s="26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</row>
    <row r="508" spans="2:16" ht="24.95" customHeight="1" x14ac:dyDescent="0.25">
      <c r="B508" s="10" t="s">
        <v>937</v>
      </c>
      <c r="C508" s="10" t="s">
        <v>938</v>
      </c>
      <c r="D508" s="24">
        <f t="shared" ref="D508:P508" si="20">+D510+D512+D514+D516+D518</f>
        <v>109000</v>
      </c>
      <c r="E508" s="24">
        <f t="shared" si="20"/>
        <v>5334.11</v>
      </c>
      <c r="F508" s="24">
        <f t="shared" si="20"/>
        <v>9477.89</v>
      </c>
      <c r="G508" s="24">
        <f t="shared" si="20"/>
        <v>10782.04</v>
      </c>
      <c r="H508" s="24">
        <f t="shared" si="20"/>
        <v>0</v>
      </c>
      <c r="I508" s="24">
        <f t="shared" si="20"/>
        <v>0</v>
      </c>
      <c r="J508" s="24">
        <f t="shared" si="20"/>
        <v>0</v>
      </c>
      <c r="K508" s="24">
        <f t="shared" si="20"/>
        <v>0</v>
      </c>
      <c r="L508" s="24">
        <f t="shared" si="20"/>
        <v>0</v>
      </c>
      <c r="M508" s="24">
        <f t="shared" si="20"/>
        <v>0</v>
      </c>
      <c r="N508" s="24">
        <f t="shared" si="20"/>
        <v>0</v>
      </c>
      <c r="O508" s="24">
        <f t="shared" si="20"/>
        <v>0</v>
      </c>
      <c r="P508" s="24">
        <f t="shared" si="20"/>
        <v>0</v>
      </c>
    </row>
    <row r="509" spans="2:16" ht="24.95" customHeight="1" x14ac:dyDescent="0.25">
      <c r="B509" s="11" t="s">
        <v>939</v>
      </c>
      <c r="C509" s="11" t="s">
        <v>940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6">
        <v>0</v>
      </c>
      <c r="J509" s="25">
        <v>0</v>
      </c>
      <c r="K509" s="26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</row>
    <row r="510" spans="2:16" ht="24.95" customHeight="1" x14ac:dyDescent="0.25">
      <c r="B510" s="11" t="s">
        <v>941</v>
      </c>
      <c r="C510" s="11" t="s">
        <v>940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6">
        <v>0</v>
      </c>
      <c r="J510" s="25">
        <v>0</v>
      </c>
      <c r="K510" s="26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</row>
    <row r="511" spans="2:16" ht="24.95" customHeight="1" x14ac:dyDescent="0.25">
      <c r="B511" s="11" t="s">
        <v>942</v>
      </c>
      <c r="C511" s="11" t="s">
        <v>943</v>
      </c>
      <c r="D511" s="25">
        <v>25000</v>
      </c>
      <c r="E511" s="25">
        <v>0</v>
      </c>
      <c r="F511" s="25">
        <v>812</v>
      </c>
      <c r="G511" s="25">
        <v>3782.04</v>
      </c>
      <c r="H511" s="25">
        <v>0</v>
      </c>
      <c r="I511" s="26">
        <v>0</v>
      </c>
      <c r="J511" s="25">
        <v>0</v>
      </c>
      <c r="K511" s="26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</row>
    <row r="512" spans="2:16" ht="24.95" customHeight="1" x14ac:dyDescent="0.25">
      <c r="B512" s="11" t="s">
        <v>944</v>
      </c>
      <c r="C512" s="11" t="s">
        <v>943</v>
      </c>
      <c r="D512" s="25">
        <v>25000</v>
      </c>
      <c r="E512" s="25">
        <v>0</v>
      </c>
      <c r="F512" s="25">
        <v>812</v>
      </c>
      <c r="G512" s="25">
        <v>3782.04</v>
      </c>
      <c r="H512" s="25">
        <v>0</v>
      </c>
      <c r="I512" s="26">
        <v>0</v>
      </c>
      <c r="J512" s="25">
        <v>0</v>
      </c>
      <c r="K512" s="26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</row>
    <row r="513" spans="2:16" ht="24.95" customHeight="1" x14ac:dyDescent="0.25">
      <c r="B513" s="11" t="s">
        <v>945</v>
      </c>
      <c r="C513" s="11" t="s">
        <v>946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6">
        <v>0</v>
      </c>
      <c r="J513" s="25">
        <v>0</v>
      </c>
      <c r="K513" s="26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</row>
    <row r="514" spans="2:16" ht="24.95" customHeight="1" x14ac:dyDescent="0.25">
      <c r="B514" s="11" t="s">
        <v>947</v>
      </c>
      <c r="C514" s="11" t="s">
        <v>946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6">
        <v>0</v>
      </c>
      <c r="J514" s="25">
        <v>0</v>
      </c>
      <c r="K514" s="26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</row>
    <row r="515" spans="2:16" ht="24.95" customHeight="1" x14ac:dyDescent="0.25">
      <c r="B515" s="11" t="s">
        <v>948</v>
      </c>
      <c r="C515" s="11" t="s">
        <v>949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6">
        <v>0</v>
      </c>
      <c r="J515" s="25">
        <v>0</v>
      </c>
      <c r="K515" s="26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</row>
    <row r="516" spans="2:16" ht="24.95" customHeight="1" x14ac:dyDescent="0.25">
      <c r="B516" s="11" t="s">
        <v>950</v>
      </c>
      <c r="C516" s="11" t="s">
        <v>949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6">
        <v>0</v>
      </c>
      <c r="J516" s="25">
        <v>0</v>
      </c>
      <c r="K516" s="26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</row>
    <row r="517" spans="2:16" ht="24.95" customHeight="1" x14ac:dyDescent="0.25">
      <c r="B517" s="11" t="s">
        <v>951</v>
      </c>
      <c r="C517" s="11" t="s">
        <v>952</v>
      </c>
      <c r="D517" s="25">
        <v>84000</v>
      </c>
      <c r="E517" s="25">
        <v>5534.11</v>
      </c>
      <c r="F517" s="25">
        <v>8665.89</v>
      </c>
      <c r="G517" s="25">
        <v>7000</v>
      </c>
      <c r="H517" s="25">
        <v>0</v>
      </c>
      <c r="I517" s="26">
        <v>0</v>
      </c>
      <c r="J517" s="25">
        <v>0</v>
      </c>
      <c r="K517" s="26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</row>
    <row r="518" spans="2:16" ht="24.95" customHeight="1" x14ac:dyDescent="0.25">
      <c r="B518" s="11" t="s">
        <v>953</v>
      </c>
      <c r="C518" s="11" t="s">
        <v>952</v>
      </c>
      <c r="D518" s="25">
        <v>84000</v>
      </c>
      <c r="E518" s="25">
        <v>5334.11</v>
      </c>
      <c r="F518" s="25">
        <v>8665.89</v>
      </c>
      <c r="G518" s="25">
        <v>7000</v>
      </c>
      <c r="H518" s="25">
        <v>0</v>
      </c>
      <c r="I518" s="26">
        <v>0</v>
      </c>
      <c r="J518" s="25">
        <v>0</v>
      </c>
      <c r="K518" s="26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</row>
    <row r="519" spans="2:16" ht="24.95" customHeight="1" x14ac:dyDescent="0.25">
      <c r="B519" s="10" t="s">
        <v>954</v>
      </c>
      <c r="C519" s="10" t="s">
        <v>955</v>
      </c>
      <c r="D519" s="24">
        <f t="shared" ref="D519:P519" si="21">+D521+D523+D524+D526+D528+D529+D531+D533+D535+D537+D539+D540</f>
        <v>169275</v>
      </c>
      <c r="E519" s="24">
        <f t="shared" si="21"/>
        <v>14662</v>
      </c>
      <c r="F519" s="24">
        <f t="shared" si="21"/>
        <v>14636</v>
      </c>
      <c r="G519" s="24">
        <f t="shared" si="21"/>
        <v>20742</v>
      </c>
      <c r="H519" s="24">
        <f t="shared" si="21"/>
        <v>0</v>
      </c>
      <c r="I519" s="24">
        <f t="shared" si="21"/>
        <v>0</v>
      </c>
      <c r="J519" s="24">
        <f t="shared" si="21"/>
        <v>0</v>
      </c>
      <c r="K519" s="24">
        <f t="shared" si="21"/>
        <v>0</v>
      </c>
      <c r="L519" s="24">
        <f t="shared" si="21"/>
        <v>0</v>
      </c>
      <c r="M519" s="24">
        <f t="shared" si="21"/>
        <v>0</v>
      </c>
      <c r="N519" s="24">
        <f t="shared" si="21"/>
        <v>0</v>
      </c>
      <c r="O519" s="24">
        <f t="shared" si="21"/>
        <v>0</v>
      </c>
      <c r="P519" s="24">
        <f t="shared" si="21"/>
        <v>0</v>
      </c>
    </row>
    <row r="520" spans="2:16" ht="24.95" customHeight="1" x14ac:dyDescent="0.25">
      <c r="B520" s="11" t="s">
        <v>956</v>
      </c>
      <c r="C520" s="11" t="s">
        <v>957</v>
      </c>
      <c r="D520" s="25">
        <v>25000</v>
      </c>
      <c r="E520" s="25">
        <v>0</v>
      </c>
      <c r="F520" s="25">
        <v>0</v>
      </c>
      <c r="G520" s="25">
        <v>0</v>
      </c>
      <c r="H520" s="25">
        <v>0</v>
      </c>
      <c r="I520" s="26">
        <v>0</v>
      </c>
      <c r="J520" s="25">
        <v>0</v>
      </c>
      <c r="K520" s="26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</row>
    <row r="521" spans="2:16" ht="24.95" customHeight="1" x14ac:dyDescent="0.25">
      <c r="B521" s="11" t="s">
        <v>958</v>
      </c>
      <c r="C521" s="11" t="s">
        <v>957</v>
      </c>
      <c r="D521" s="25">
        <v>25000</v>
      </c>
      <c r="E521" s="25">
        <v>0</v>
      </c>
      <c r="F521" s="25">
        <v>0</v>
      </c>
      <c r="G521" s="25">
        <v>0</v>
      </c>
      <c r="H521" s="25">
        <v>0</v>
      </c>
      <c r="I521" s="26">
        <v>0</v>
      </c>
      <c r="J521" s="25">
        <v>0</v>
      </c>
      <c r="K521" s="26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</row>
    <row r="522" spans="2:16" ht="24.95" customHeight="1" x14ac:dyDescent="0.25">
      <c r="B522" s="11" t="s">
        <v>959</v>
      </c>
      <c r="C522" s="11" t="s">
        <v>960</v>
      </c>
      <c r="D522" s="25">
        <v>12519</v>
      </c>
      <c r="E522" s="25">
        <v>0</v>
      </c>
      <c r="F522" s="25">
        <v>0</v>
      </c>
      <c r="G522" s="25">
        <v>4345</v>
      </c>
      <c r="H522" s="25">
        <v>0</v>
      </c>
      <c r="I522" s="26">
        <v>0</v>
      </c>
      <c r="J522" s="25">
        <v>0</v>
      </c>
      <c r="K522" s="26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</row>
    <row r="523" spans="2:16" ht="24.95" customHeight="1" x14ac:dyDescent="0.25">
      <c r="B523" s="11" t="s">
        <v>961</v>
      </c>
      <c r="C523" s="11" t="s">
        <v>962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6">
        <v>0</v>
      </c>
      <c r="J523" s="25">
        <v>0</v>
      </c>
      <c r="K523" s="26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</row>
    <row r="524" spans="2:16" ht="24.95" customHeight="1" x14ac:dyDescent="0.25">
      <c r="B524" s="11" t="s">
        <v>963</v>
      </c>
      <c r="C524" s="11" t="s">
        <v>964</v>
      </c>
      <c r="D524" s="25">
        <v>12519</v>
      </c>
      <c r="E524" s="25">
        <v>0</v>
      </c>
      <c r="F524" s="25">
        <v>0</v>
      </c>
      <c r="G524" s="25">
        <v>4345</v>
      </c>
      <c r="H524" s="25">
        <v>0</v>
      </c>
      <c r="I524" s="26">
        <v>0</v>
      </c>
      <c r="J524" s="25">
        <v>0</v>
      </c>
      <c r="K524" s="26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</row>
    <row r="525" spans="2:16" ht="24.95" customHeight="1" x14ac:dyDescent="0.25">
      <c r="B525" s="11" t="s">
        <v>965</v>
      </c>
      <c r="C525" s="11" t="s">
        <v>966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6">
        <v>0</v>
      </c>
      <c r="J525" s="25">
        <v>0</v>
      </c>
      <c r="K525" s="26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</row>
    <row r="526" spans="2:16" ht="24.95" customHeight="1" x14ac:dyDescent="0.25">
      <c r="B526" s="11" t="s">
        <v>967</v>
      </c>
      <c r="C526" s="11" t="s">
        <v>966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6">
        <v>0</v>
      </c>
      <c r="J526" s="25">
        <v>0</v>
      </c>
      <c r="K526" s="26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</row>
    <row r="527" spans="2:16" ht="24.95" customHeight="1" x14ac:dyDescent="0.25">
      <c r="B527" s="11" t="s">
        <v>968</v>
      </c>
      <c r="C527" s="11" t="s">
        <v>969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6">
        <v>0</v>
      </c>
      <c r="J527" s="25">
        <v>0</v>
      </c>
      <c r="K527" s="26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</row>
    <row r="528" spans="2:16" ht="24.95" customHeight="1" x14ac:dyDescent="0.25">
      <c r="B528" s="11" t="s">
        <v>970</v>
      </c>
      <c r="C528" s="11" t="s">
        <v>971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6">
        <v>0</v>
      </c>
      <c r="J528" s="25">
        <v>0</v>
      </c>
      <c r="K528" s="26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</row>
    <row r="529" spans="2:16" ht="24.95" customHeight="1" x14ac:dyDescent="0.25">
      <c r="B529" s="11" t="s">
        <v>972</v>
      </c>
      <c r="C529" s="11" t="s">
        <v>973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6">
        <v>0</v>
      </c>
      <c r="J529" s="25">
        <v>0</v>
      </c>
      <c r="K529" s="26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</row>
    <row r="530" spans="2:16" ht="24.95" customHeight="1" x14ac:dyDescent="0.25">
      <c r="B530" s="11" t="s">
        <v>974</v>
      </c>
      <c r="C530" s="11" t="s">
        <v>975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6">
        <v>0</v>
      </c>
      <c r="J530" s="25">
        <v>0</v>
      </c>
      <c r="K530" s="26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</row>
    <row r="531" spans="2:16" ht="24.95" customHeight="1" x14ac:dyDescent="0.25">
      <c r="B531" s="11" t="s">
        <v>976</v>
      </c>
      <c r="C531" s="11" t="s">
        <v>975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6">
        <v>0</v>
      </c>
      <c r="J531" s="25">
        <v>0</v>
      </c>
      <c r="K531" s="26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</row>
    <row r="532" spans="2:16" ht="24.95" customHeight="1" x14ac:dyDescent="0.25">
      <c r="B532" s="11" t="s">
        <v>977</v>
      </c>
      <c r="C532" s="11" t="s">
        <v>978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6">
        <v>0</v>
      </c>
      <c r="J532" s="25">
        <v>0</v>
      </c>
      <c r="K532" s="26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</row>
    <row r="533" spans="2:16" ht="24.95" customHeight="1" x14ac:dyDescent="0.25">
      <c r="B533" s="11" t="s">
        <v>979</v>
      </c>
      <c r="C533" s="11" t="s">
        <v>978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6">
        <v>0</v>
      </c>
      <c r="J533" s="25">
        <v>0</v>
      </c>
      <c r="K533" s="26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</row>
    <row r="534" spans="2:16" ht="24.95" customHeight="1" x14ac:dyDescent="0.25">
      <c r="B534" s="11" t="s">
        <v>980</v>
      </c>
      <c r="C534" s="11" t="s">
        <v>981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6">
        <v>0</v>
      </c>
      <c r="J534" s="25">
        <v>0</v>
      </c>
      <c r="K534" s="26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</row>
    <row r="535" spans="2:16" ht="24.95" customHeight="1" x14ac:dyDescent="0.25">
      <c r="B535" s="11" t="s">
        <v>982</v>
      </c>
      <c r="C535" s="11" t="s">
        <v>981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6">
        <v>0</v>
      </c>
      <c r="J535" s="25">
        <v>0</v>
      </c>
      <c r="K535" s="26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</row>
    <row r="536" spans="2:16" ht="24.95" customHeight="1" x14ac:dyDescent="0.25">
      <c r="B536" s="11" t="s">
        <v>983</v>
      </c>
      <c r="C536" s="11" t="s">
        <v>984</v>
      </c>
      <c r="D536" s="25">
        <f>112110+19646</f>
        <v>131756</v>
      </c>
      <c r="E536" s="25">
        <v>14662</v>
      </c>
      <c r="F536" s="25">
        <v>14636</v>
      </c>
      <c r="G536" s="25">
        <v>16397</v>
      </c>
      <c r="H536" s="25">
        <v>0</v>
      </c>
      <c r="I536" s="26">
        <v>0</v>
      </c>
      <c r="J536" s="25">
        <v>0</v>
      </c>
      <c r="K536" s="26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</row>
    <row r="537" spans="2:16" ht="24.95" customHeight="1" x14ac:dyDescent="0.25">
      <c r="B537" s="11" t="s">
        <v>985</v>
      </c>
      <c r="C537" s="11" t="s">
        <v>984</v>
      </c>
      <c r="D537" s="25">
        <f>112110+19646</f>
        <v>131756</v>
      </c>
      <c r="E537" s="25">
        <v>14662</v>
      </c>
      <c r="F537" s="25">
        <v>14636</v>
      </c>
      <c r="G537" s="25">
        <v>16397</v>
      </c>
      <c r="H537" s="25">
        <v>0</v>
      </c>
      <c r="I537" s="26">
        <v>0</v>
      </c>
      <c r="J537" s="25">
        <v>0</v>
      </c>
      <c r="K537" s="26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</row>
    <row r="538" spans="2:16" ht="24.95" customHeight="1" x14ac:dyDescent="0.25">
      <c r="B538" s="11" t="s">
        <v>986</v>
      </c>
      <c r="C538" s="11" t="s">
        <v>987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6">
        <v>0</v>
      </c>
      <c r="J538" s="25">
        <v>0</v>
      </c>
      <c r="K538" s="26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</row>
    <row r="539" spans="2:16" ht="24.95" customHeight="1" x14ac:dyDescent="0.25">
      <c r="B539" s="11" t="s">
        <v>988</v>
      </c>
      <c r="C539" s="11" t="s">
        <v>989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6">
        <v>0</v>
      </c>
      <c r="J539" s="25">
        <v>0</v>
      </c>
      <c r="K539" s="26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</row>
    <row r="540" spans="2:16" ht="24.95" customHeight="1" thickBot="1" x14ac:dyDescent="0.3">
      <c r="B540" s="11" t="s">
        <v>990</v>
      </c>
      <c r="C540" s="11" t="s">
        <v>987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6">
        <v>0</v>
      </c>
      <c r="J540" s="25">
        <v>0</v>
      </c>
      <c r="K540" s="26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</row>
    <row r="541" spans="2:16" ht="24.95" customHeight="1" thickTop="1" x14ac:dyDescent="0.25">
      <c r="B541" s="12" t="s">
        <v>1</v>
      </c>
      <c r="C541" s="12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2:16" ht="24.95" customHeight="1" x14ac:dyDescent="0.25">
      <c r="B542" s="13"/>
      <c r="C542" s="13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2:16" ht="24.95" customHeight="1" x14ac:dyDescent="0.25">
      <c r="B543" s="8" t="s">
        <v>991</v>
      </c>
      <c r="C543" s="9" t="s">
        <v>992</v>
      </c>
      <c r="D543" s="23">
        <v>0</v>
      </c>
      <c r="E543" s="23">
        <v>0</v>
      </c>
      <c r="F543" s="23">
        <v>0</v>
      </c>
      <c r="G543" s="23">
        <v>0</v>
      </c>
      <c r="H543" s="23">
        <v>0</v>
      </c>
      <c r="I543" s="30">
        <v>0</v>
      </c>
      <c r="J543" s="23">
        <v>0</v>
      </c>
      <c r="K543" s="30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</row>
    <row r="544" spans="2:16" ht="24.95" customHeight="1" x14ac:dyDescent="0.25"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2:16" ht="24.95" customHeight="1" x14ac:dyDescent="0.25">
      <c r="B545" s="10" t="s">
        <v>993</v>
      </c>
      <c r="C545" s="10" t="s">
        <v>994</v>
      </c>
      <c r="D545" s="24">
        <v>0</v>
      </c>
      <c r="E545" s="24">
        <v>0</v>
      </c>
      <c r="F545" s="24">
        <v>0</v>
      </c>
      <c r="G545" s="24">
        <v>0</v>
      </c>
      <c r="H545" s="24">
        <v>0</v>
      </c>
      <c r="I545" s="27">
        <v>0</v>
      </c>
      <c r="J545" s="24">
        <v>0</v>
      </c>
      <c r="K545" s="27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</row>
    <row r="546" spans="2:16" ht="24.95" customHeight="1" x14ac:dyDescent="0.25"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2:16" ht="24.95" customHeight="1" x14ac:dyDescent="0.25">
      <c r="B547" s="11" t="s">
        <v>995</v>
      </c>
      <c r="C547" s="11" t="s">
        <v>996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6">
        <v>0</v>
      </c>
      <c r="J547" s="25">
        <v>0</v>
      </c>
      <c r="K547" s="26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</row>
    <row r="548" spans="2:16" ht="24.95" customHeight="1" x14ac:dyDescent="0.25"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2:16" ht="24.95" customHeight="1" x14ac:dyDescent="0.25">
      <c r="B549" s="11" t="s">
        <v>997</v>
      </c>
      <c r="C549" s="11" t="s">
        <v>998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6">
        <v>0</v>
      </c>
      <c r="J549" s="25">
        <v>0</v>
      </c>
      <c r="K549" s="26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</row>
    <row r="550" spans="2:16" ht="24.95" customHeight="1" x14ac:dyDescent="0.25"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2:16" ht="24.95" customHeight="1" x14ac:dyDescent="0.25">
      <c r="B551" s="11" t="s">
        <v>999</v>
      </c>
      <c r="C551" s="11" t="s">
        <v>1000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6">
        <v>0</v>
      </c>
      <c r="J551" s="25">
        <v>0</v>
      </c>
      <c r="K551" s="26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</row>
    <row r="552" spans="2:16" ht="24.95" customHeight="1" x14ac:dyDescent="0.25"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2:16" ht="24.95" customHeight="1" x14ac:dyDescent="0.25">
      <c r="B553" s="11" t="s">
        <v>1001</v>
      </c>
      <c r="C553" s="11" t="s">
        <v>1002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6">
        <v>0</v>
      </c>
      <c r="J553" s="25">
        <v>0</v>
      </c>
      <c r="K553" s="26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</row>
    <row r="554" spans="2:16" ht="24.95" customHeight="1" x14ac:dyDescent="0.25"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2:16" ht="24.95" customHeight="1" x14ac:dyDescent="0.25">
      <c r="B555" s="11" t="s">
        <v>1003</v>
      </c>
      <c r="C555" s="11" t="s">
        <v>1004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6">
        <v>0</v>
      </c>
      <c r="J555" s="25">
        <v>0</v>
      </c>
      <c r="K555" s="26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</row>
    <row r="556" spans="2:16" ht="24.95" customHeight="1" x14ac:dyDescent="0.25"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2:16" ht="24.95" customHeight="1" x14ac:dyDescent="0.25">
      <c r="B557" s="11" t="s">
        <v>1005</v>
      </c>
      <c r="C557" s="11" t="s">
        <v>1006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6">
        <v>0</v>
      </c>
      <c r="J557" s="25">
        <v>0</v>
      </c>
      <c r="K557" s="26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</row>
    <row r="558" spans="2:16" ht="24.95" customHeight="1" x14ac:dyDescent="0.25"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2:16" ht="24.95" customHeight="1" x14ac:dyDescent="0.25">
      <c r="B559" s="11" t="s">
        <v>1007</v>
      </c>
      <c r="C559" s="11" t="s">
        <v>1008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6">
        <v>0</v>
      </c>
      <c r="J559" s="25">
        <v>0</v>
      </c>
      <c r="K559" s="26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</row>
    <row r="560" spans="2:16" ht="24.95" customHeight="1" x14ac:dyDescent="0.25"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2:16" ht="24.95" customHeight="1" x14ac:dyDescent="0.25">
      <c r="B561" s="11" t="s">
        <v>1009</v>
      </c>
      <c r="C561" s="11" t="s">
        <v>1010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6">
        <v>0</v>
      </c>
      <c r="J561" s="25">
        <v>0</v>
      </c>
      <c r="K561" s="26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</row>
    <row r="562" spans="2:16" ht="24.95" customHeight="1" x14ac:dyDescent="0.25"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2:16" ht="24.95" customHeight="1" x14ac:dyDescent="0.25">
      <c r="B563" s="11" t="s">
        <v>1011</v>
      </c>
      <c r="C563" s="11" t="s">
        <v>1012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6">
        <v>0</v>
      </c>
      <c r="J563" s="25">
        <v>0</v>
      </c>
      <c r="K563" s="26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</row>
    <row r="564" spans="2:16" ht="24.95" customHeight="1" x14ac:dyDescent="0.25"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2:16" ht="24.95" customHeight="1" x14ac:dyDescent="0.25">
      <c r="B565" s="11" t="s">
        <v>1013</v>
      </c>
      <c r="C565" s="11" t="s">
        <v>1014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6">
        <v>0</v>
      </c>
      <c r="J565" s="25">
        <v>0</v>
      </c>
      <c r="K565" s="26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</row>
    <row r="566" spans="2:16" ht="24.95" customHeight="1" x14ac:dyDescent="0.25"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2:16" ht="24.95" customHeight="1" x14ac:dyDescent="0.25">
      <c r="B567" s="11" t="s">
        <v>1015</v>
      </c>
      <c r="C567" s="11" t="s">
        <v>1016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6">
        <v>0</v>
      </c>
      <c r="J567" s="25">
        <v>0</v>
      </c>
      <c r="K567" s="26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</row>
    <row r="568" spans="2:16" ht="24.95" customHeight="1" x14ac:dyDescent="0.25"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2:16" ht="24.95" customHeight="1" x14ac:dyDescent="0.25">
      <c r="B569" s="11" t="s">
        <v>1017</v>
      </c>
      <c r="C569" s="11" t="s">
        <v>1018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6">
        <v>0</v>
      </c>
      <c r="J569" s="25">
        <v>0</v>
      </c>
      <c r="K569" s="26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</row>
    <row r="570" spans="2:16" ht="24.95" customHeight="1" x14ac:dyDescent="0.25"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2:16" ht="24.95" customHeight="1" x14ac:dyDescent="0.25">
      <c r="B571" s="11" t="s">
        <v>1019</v>
      </c>
      <c r="C571" s="11" t="s">
        <v>1020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6">
        <v>0</v>
      </c>
      <c r="J571" s="25">
        <v>0</v>
      </c>
      <c r="K571" s="26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</row>
    <row r="572" spans="2:16" ht="24.95" customHeight="1" x14ac:dyDescent="0.25"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2:16" ht="24.95" customHeight="1" x14ac:dyDescent="0.25">
      <c r="B573" s="11" t="s">
        <v>1021</v>
      </c>
      <c r="C573" s="11" t="s">
        <v>1022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6">
        <v>0</v>
      </c>
      <c r="J573" s="25">
        <v>0</v>
      </c>
      <c r="K573" s="26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</row>
    <row r="574" spans="2:16" ht="24.95" customHeight="1" x14ac:dyDescent="0.25"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2:16" ht="24.95" customHeight="1" x14ac:dyDescent="0.25">
      <c r="B575" s="11" t="s">
        <v>1023</v>
      </c>
      <c r="C575" s="11" t="s">
        <v>1024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6">
        <v>0</v>
      </c>
      <c r="J575" s="25">
        <v>0</v>
      </c>
      <c r="K575" s="26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</row>
    <row r="576" spans="2:16" ht="24.95" customHeight="1" x14ac:dyDescent="0.25"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2:16" ht="24.95" customHeight="1" x14ac:dyDescent="0.25">
      <c r="B577" s="11" t="s">
        <v>1025</v>
      </c>
      <c r="C577" s="11" t="s">
        <v>1026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6">
        <v>0</v>
      </c>
      <c r="J577" s="25">
        <v>0</v>
      </c>
      <c r="K577" s="26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</row>
    <row r="578" spans="2:16" ht="24.95" customHeight="1" x14ac:dyDescent="0.25"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2:16" ht="24.95" customHeight="1" x14ac:dyDescent="0.25">
      <c r="B579" s="11" t="s">
        <v>1027</v>
      </c>
      <c r="C579" s="11" t="s">
        <v>1028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6">
        <v>0</v>
      </c>
      <c r="J579" s="25">
        <v>0</v>
      </c>
      <c r="K579" s="26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</row>
    <row r="580" spans="2:16" ht="24.95" customHeight="1" x14ac:dyDescent="0.25"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2:16" ht="24.95" customHeight="1" x14ac:dyDescent="0.25">
      <c r="B581" s="11" t="s">
        <v>1029</v>
      </c>
      <c r="C581" s="11" t="s">
        <v>1030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6">
        <v>0</v>
      </c>
      <c r="J581" s="25">
        <v>0</v>
      </c>
      <c r="K581" s="26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</row>
    <row r="582" spans="2:16" ht="24.95" customHeight="1" x14ac:dyDescent="0.25"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2:16" ht="24.95" customHeight="1" x14ac:dyDescent="0.25">
      <c r="B583" s="11" t="s">
        <v>1031</v>
      </c>
      <c r="C583" s="11" t="s">
        <v>1032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6">
        <v>0</v>
      </c>
      <c r="J583" s="25">
        <v>0</v>
      </c>
      <c r="K583" s="26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</row>
    <row r="584" spans="2:16" ht="24.95" customHeight="1" x14ac:dyDescent="0.25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2:16" ht="24.95" customHeight="1" x14ac:dyDescent="0.25">
      <c r="B585" s="11" t="s">
        <v>1033</v>
      </c>
      <c r="C585" s="11" t="s">
        <v>1034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26">
        <v>0</v>
      </c>
      <c r="J585" s="25">
        <v>0</v>
      </c>
      <c r="K585" s="26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</row>
    <row r="586" spans="2:16" ht="24.95" customHeight="1" x14ac:dyDescent="0.25"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2:16" ht="24.95" customHeight="1" x14ac:dyDescent="0.25">
      <c r="B587" s="11" t="s">
        <v>1035</v>
      </c>
      <c r="C587" s="11" t="s">
        <v>1036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26">
        <v>0</v>
      </c>
      <c r="J587" s="25">
        <v>0</v>
      </c>
      <c r="K587" s="26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</row>
    <row r="588" spans="2:16" ht="24.95" customHeight="1" x14ac:dyDescent="0.25"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2:16" ht="24.95" customHeight="1" x14ac:dyDescent="0.25">
      <c r="B589" s="11" t="s">
        <v>1037</v>
      </c>
      <c r="C589" s="11" t="s">
        <v>1038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26">
        <v>0</v>
      </c>
      <c r="J589" s="25">
        <v>0</v>
      </c>
      <c r="K589" s="26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</row>
    <row r="590" spans="2:16" ht="24.95" customHeight="1" x14ac:dyDescent="0.25"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2:16" ht="24.95" customHeight="1" x14ac:dyDescent="0.25">
      <c r="B591" s="11" t="s">
        <v>1039</v>
      </c>
      <c r="C591" s="11" t="s">
        <v>1040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6">
        <v>0</v>
      </c>
      <c r="J591" s="25">
        <v>0</v>
      </c>
      <c r="K591" s="26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</row>
    <row r="592" spans="2:16" ht="24.95" customHeight="1" x14ac:dyDescent="0.25"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2:16" ht="24.95" customHeight="1" x14ac:dyDescent="0.25">
      <c r="B593" s="11" t="s">
        <v>1041</v>
      </c>
      <c r="C593" s="11" t="s">
        <v>1042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6">
        <v>0</v>
      </c>
      <c r="J593" s="25">
        <v>0</v>
      </c>
      <c r="K593" s="26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</row>
    <row r="594" spans="2:16" ht="24.95" customHeight="1" x14ac:dyDescent="0.25"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2:16" ht="24.95" customHeight="1" x14ac:dyDescent="0.25">
      <c r="B595" s="11" t="s">
        <v>1043</v>
      </c>
      <c r="C595" s="11" t="s">
        <v>1044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6">
        <v>0</v>
      </c>
      <c r="J595" s="25">
        <v>0</v>
      </c>
      <c r="K595" s="26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</row>
    <row r="596" spans="2:16" ht="24.95" customHeight="1" x14ac:dyDescent="0.25"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2:16" ht="24.95" customHeight="1" x14ac:dyDescent="0.25">
      <c r="B597" s="10" t="s">
        <v>1045</v>
      </c>
      <c r="C597" s="10" t="s">
        <v>1046</v>
      </c>
      <c r="D597" s="24">
        <v>0</v>
      </c>
      <c r="E597" s="24">
        <v>0</v>
      </c>
      <c r="F597" s="24">
        <v>0</v>
      </c>
      <c r="G597" s="24">
        <v>0</v>
      </c>
      <c r="H597" s="24">
        <v>0</v>
      </c>
      <c r="I597" s="27">
        <v>0</v>
      </c>
      <c r="J597" s="24">
        <v>0</v>
      </c>
      <c r="K597" s="27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</row>
    <row r="598" spans="2:16" ht="24.95" customHeight="1" x14ac:dyDescent="0.25"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2:16" ht="24.95" customHeight="1" x14ac:dyDescent="0.25">
      <c r="B599" s="11" t="s">
        <v>1047</v>
      </c>
      <c r="C599" s="11" t="s">
        <v>1048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26">
        <v>0</v>
      </c>
      <c r="J599" s="25">
        <v>0</v>
      </c>
      <c r="K599" s="26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</row>
    <row r="600" spans="2:16" ht="24.95" customHeight="1" x14ac:dyDescent="0.25">
      <c r="B600" s="11" t="s">
        <v>1049</v>
      </c>
      <c r="C600" s="11" t="s">
        <v>1050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6">
        <v>0</v>
      </c>
      <c r="J600" s="25">
        <v>0</v>
      </c>
      <c r="K600" s="26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</row>
    <row r="601" spans="2:16" ht="24.95" customHeight="1" x14ac:dyDescent="0.25"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2:16" ht="24.95" customHeight="1" x14ac:dyDescent="0.25">
      <c r="B602" s="11" t="s">
        <v>1051</v>
      </c>
      <c r="C602" s="11" t="s">
        <v>1052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26">
        <v>0</v>
      </c>
      <c r="J602" s="25">
        <v>0</v>
      </c>
      <c r="K602" s="26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</row>
    <row r="603" spans="2:16" ht="24.95" customHeight="1" x14ac:dyDescent="0.25"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2:16" ht="24.95" customHeight="1" x14ac:dyDescent="0.25">
      <c r="B604" s="11" t="s">
        <v>1053</v>
      </c>
      <c r="C604" s="11" t="s">
        <v>1054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26">
        <v>0</v>
      </c>
      <c r="J604" s="25">
        <v>0</v>
      </c>
      <c r="K604" s="26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</row>
    <row r="605" spans="2:16" ht="24.95" customHeight="1" x14ac:dyDescent="0.25"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2:16" ht="24.95" customHeight="1" x14ac:dyDescent="0.25">
      <c r="B606" s="11" t="s">
        <v>1055</v>
      </c>
      <c r="C606" s="11" t="s">
        <v>1056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26">
        <v>0</v>
      </c>
      <c r="J606" s="25">
        <v>0</v>
      </c>
      <c r="K606" s="26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</row>
    <row r="607" spans="2:16" ht="24.95" customHeight="1" x14ac:dyDescent="0.25"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2:16" ht="24.95" customHeight="1" x14ac:dyDescent="0.25">
      <c r="B608" s="11" t="s">
        <v>1057</v>
      </c>
      <c r="C608" s="11" t="s">
        <v>1058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26">
        <v>0</v>
      </c>
      <c r="J608" s="25">
        <v>0</v>
      </c>
      <c r="K608" s="26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</row>
    <row r="609" spans="2:16" ht="24.95" customHeight="1" x14ac:dyDescent="0.25"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2:16" ht="24.95" customHeight="1" x14ac:dyDescent="0.25">
      <c r="B610" s="11" t="s">
        <v>1059</v>
      </c>
      <c r="C610" s="11" t="s">
        <v>1060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26">
        <v>0</v>
      </c>
      <c r="J610" s="25">
        <v>0</v>
      </c>
      <c r="K610" s="26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</row>
    <row r="611" spans="2:16" ht="24.95" customHeight="1" x14ac:dyDescent="0.25"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2:16" ht="24.95" customHeight="1" x14ac:dyDescent="0.25">
      <c r="B612" s="11" t="s">
        <v>1061</v>
      </c>
      <c r="C612" s="11" t="s">
        <v>1062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6">
        <v>0</v>
      </c>
      <c r="J612" s="25">
        <v>0</v>
      </c>
      <c r="K612" s="26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</row>
    <row r="613" spans="2:16" ht="24.95" customHeight="1" x14ac:dyDescent="0.25"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2:16" ht="24.95" customHeight="1" x14ac:dyDescent="0.25">
      <c r="B614" s="11" t="s">
        <v>1063</v>
      </c>
      <c r="C614" s="11" t="s">
        <v>1064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6">
        <v>0</v>
      </c>
      <c r="J614" s="25">
        <v>0</v>
      </c>
      <c r="K614" s="26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</row>
    <row r="615" spans="2:16" ht="24.95" customHeight="1" x14ac:dyDescent="0.25"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2:16" ht="24.95" customHeight="1" x14ac:dyDescent="0.25">
      <c r="B616" s="11" t="s">
        <v>1065</v>
      </c>
      <c r="C616" s="11" t="s">
        <v>1066</v>
      </c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26">
        <v>0</v>
      </c>
      <c r="J616" s="25">
        <v>0</v>
      </c>
      <c r="K616" s="26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</row>
    <row r="617" spans="2:16" ht="24.95" customHeight="1" x14ac:dyDescent="0.25"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2:16" ht="24.95" customHeight="1" x14ac:dyDescent="0.25">
      <c r="B618" s="11" t="s">
        <v>1067</v>
      </c>
      <c r="C618" s="11" t="s">
        <v>1068</v>
      </c>
      <c r="D618" s="25">
        <v>0</v>
      </c>
      <c r="E618" s="25">
        <v>0</v>
      </c>
      <c r="F618" s="25">
        <v>0</v>
      </c>
      <c r="G618" s="25">
        <v>0</v>
      </c>
      <c r="H618" s="25">
        <v>0</v>
      </c>
      <c r="I618" s="26">
        <v>0</v>
      </c>
      <c r="J618" s="25">
        <v>0</v>
      </c>
      <c r="K618" s="26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</row>
    <row r="619" spans="2:16" ht="24.95" customHeight="1" x14ac:dyDescent="0.25"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2:16" ht="24.95" customHeight="1" x14ac:dyDescent="0.25">
      <c r="B620" s="11" t="s">
        <v>1069</v>
      </c>
      <c r="C620" s="11" t="s">
        <v>1070</v>
      </c>
      <c r="D620" s="25">
        <v>0</v>
      </c>
      <c r="E620" s="25">
        <v>0</v>
      </c>
      <c r="F620" s="25">
        <v>0</v>
      </c>
      <c r="G620" s="25">
        <v>0</v>
      </c>
      <c r="H620" s="25">
        <v>0</v>
      </c>
      <c r="I620" s="26">
        <v>0</v>
      </c>
      <c r="J620" s="25">
        <v>0</v>
      </c>
      <c r="K620" s="26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</row>
    <row r="621" spans="2:16" ht="24.95" customHeight="1" x14ac:dyDescent="0.25"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2:16" ht="24.95" customHeight="1" x14ac:dyDescent="0.25">
      <c r="B622" s="11" t="s">
        <v>1071</v>
      </c>
      <c r="C622" s="11" t="s">
        <v>1072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6">
        <v>0</v>
      </c>
      <c r="J622" s="25">
        <v>0</v>
      </c>
      <c r="K622" s="26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</row>
    <row r="623" spans="2:16" ht="24.95" customHeight="1" x14ac:dyDescent="0.25"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2:16" ht="24.95" customHeight="1" x14ac:dyDescent="0.25">
      <c r="B624" s="11" t="s">
        <v>1073</v>
      </c>
      <c r="C624" s="11" t="s">
        <v>1074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6">
        <v>0</v>
      </c>
      <c r="J624" s="25">
        <v>0</v>
      </c>
      <c r="K624" s="26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</row>
    <row r="625" spans="2:16" ht="24.95" customHeight="1" x14ac:dyDescent="0.25"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2:16" ht="24.95" customHeight="1" x14ac:dyDescent="0.25">
      <c r="B626" s="11" t="s">
        <v>1075</v>
      </c>
      <c r="C626" s="11" t="s">
        <v>1076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26">
        <v>0</v>
      </c>
      <c r="J626" s="25">
        <v>0</v>
      </c>
      <c r="K626" s="26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</row>
    <row r="627" spans="2:16" ht="24.95" customHeight="1" x14ac:dyDescent="0.25"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2:16" ht="24.95" customHeight="1" x14ac:dyDescent="0.25">
      <c r="B628" s="10" t="s">
        <v>1077</v>
      </c>
      <c r="C628" s="10" t="s">
        <v>1078</v>
      </c>
      <c r="D628" s="24">
        <v>0</v>
      </c>
      <c r="E628" s="24">
        <v>0</v>
      </c>
      <c r="F628" s="24">
        <v>0</v>
      </c>
      <c r="G628" s="24">
        <v>0</v>
      </c>
      <c r="H628" s="24">
        <v>0</v>
      </c>
      <c r="I628" s="27">
        <v>0</v>
      </c>
      <c r="J628" s="24">
        <v>0</v>
      </c>
      <c r="K628" s="27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</row>
    <row r="629" spans="2:16" ht="24.95" customHeight="1" x14ac:dyDescent="0.25"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2:16" ht="24.95" customHeight="1" x14ac:dyDescent="0.25">
      <c r="B630" s="11" t="s">
        <v>1079</v>
      </c>
      <c r="C630" s="11" t="s">
        <v>1080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6">
        <v>0</v>
      </c>
      <c r="J630" s="25">
        <v>0</v>
      </c>
      <c r="K630" s="26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</row>
    <row r="631" spans="2:16" ht="24.95" customHeight="1" x14ac:dyDescent="0.25"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2:16" ht="24.95" customHeight="1" x14ac:dyDescent="0.25">
      <c r="B632" s="11" t="s">
        <v>1081</v>
      </c>
      <c r="C632" s="11" t="s">
        <v>1082</v>
      </c>
      <c r="D632" s="25">
        <v>0</v>
      </c>
      <c r="E632" s="25">
        <v>0</v>
      </c>
      <c r="F632" s="25">
        <v>0</v>
      </c>
      <c r="G632" s="25">
        <v>0</v>
      </c>
      <c r="H632" s="25">
        <v>0</v>
      </c>
      <c r="I632" s="26">
        <v>0</v>
      </c>
      <c r="J632" s="25">
        <v>0</v>
      </c>
      <c r="K632" s="26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</row>
    <row r="633" spans="2:16" ht="24.95" customHeight="1" x14ac:dyDescent="0.25"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2:16" ht="24.95" customHeight="1" x14ac:dyDescent="0.25">
      <c r="B634" s="11" t="s">
        <v>1083</v>
      </c>
      <c r="C634" s="11" t="s">
        <v>1084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6">
        <v>0</v>
      </c>
      <c r="J634" s="25">
        <v>0</v>
      </c>
      <c r="K634" s="26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</row>
    <row r="635" spans="2:16" ht="24.95" customHeight="1" x14ac:dyDescent="0.25"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2:16" ht="24.95" customHeight="1" x14ac:dyDescent="0.25">
      <c r="B636" s="11" t="s">
        <v>1085</v>
      </c>
      <c r="C636" s="11" t="s">
        <v>1086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6">
        <v>0</v>
      </c>
      <c r="J636" s="25">
        <v>0</v>
      </c>
      <c r="K636" s="26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</row>
    <row r="637" spans="2:16" ht="24.95" customHeight="1" x14ac:dyDescent="0.25"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2:16" ht="24.95" customHeight="1" x14ac:dyDescent="0.25">
      <c r="B638" s="11" t="s">
        <v>1087</v>
      </c>
      <c r="C638" s="11" t="s">
        <v>1088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6">
        <v>0</v>
      </c>
      <c r="J638" s="25">
        <v>0</v>
      </c>
      <c r="K638" s="26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</row>
    <row r="639" spans="2:16" ht="24.95" customHeight="1" x14ac:dyDescent="0.25"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2:16" ht="24.95" customHeight="1" x14ac:dyDescent="0.25">
      <c r="B640" s="11" t="s">
        <v>1089</v>
      </c>
      <c r="C640" s="11" t="s">
        <v>1090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6">
        <v>0</v>
      </c>
      <c r="J640" s="25">
        <v>0</v>
      </c>
      <c r="K640" s="26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</row>
    <row r="641" spans="2:16" ht="24.95" customHeight="1" x14ac:dyDescent="0.25"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2:16" ht="24.95" customHeight="1" x14ac:dyDescent="0.25">
      <c r="B642" s="11" t="s">
        <v>1091</v>
      </c>
      <c r="C642" s="11" t="s">
        <v>1092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6">
        <v>0</v>
      </c>
      <c r="J642" s="25">
        <v>0</v>
      </c>
      <c r="K642" s="26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</row>
    <row r="643" spans="2:16" ht="24.95" customHeight="1" x14ac:dyDescent="0.25"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2:16" ht="24.95" customHeight="1" x14ac:dyDescent="0.25">
      <c r="B644" s="11" t="s">
        <v>1093</v>
      </c>
      <c r="C644" s="11" t="s">
        <v>1094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6">
        <v>0</v>
      </c>
      <c r="J644" s="25">
        <v>0</v>
      </c>
      <c r="K644" s="26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</row>
    <row r="645" spans="2:16" ht="24.95" customHeight="1" x14ac:dyDescent="0.25"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2:16" ht="24.95" customHeight="1" x14ac:dyDescent="0.25">
      <c r="B646" s="11" t="s">
        <v>1095</v>
      </c>
      <c r="C646" s="11" t="s">
        <v>1096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26">
        <v>0</v>
      </c>
      <c r="J646" s="25">
        <v>0</v>
      </c>
      <c r="K646" s="26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</row>
    <row r="647" spans="2:16" ht="24.95" customHeight="1" x14ac:dyDescent="0.25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2:16" ht="24.95" customHeight="1" x14ac:dyDescent="0.25">
      <c r="B648" s="11" t="s">
        <v>1097</v>
      </c>
      <c r="C648" s="11" t="s">
        <v>1098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6">
        <v>0</v>
      </c>
      <c r="J648" s="25">
        <v>0</v>
      </c>
      <c r="K648" s="26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</row>
    <row r="649" spans="2:16" ht="24.95" customHeight="1" x14ac:dyDescent="0.25"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2:16" ht="24.95" customHeight="1" x14ac:dyDescent="0.25">
      <c r="B650" s="11" t="s">
        <v>1099</v>
      </c>
      <c r="C650" s="11" t="s">
        <v>1100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6">
        <v>0</v>
      </c>
      <c r="J650" s="25">
        <v>0</v>
      </c>
      <c r="K650" s="26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</row>
    <row r="651" spans="2:16" ht="24.95" customHeight="1" x14ac:dyDescent="0.25"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2:16" ht="24.95" customHeight="1" x14ac:dyDescent="0.25">
      <c r="B652" s="11" t="s">
        <v>1101</v>
      </c>
      <c r="C652" s="11" t="s">
        <v>1102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6">
        <v>0</v>
      </c>
      <c r="J652" s="25">
        <v>0</v>
      </c>
      <c r="K652" s="26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</row>
    <row r="653" spans="2:16" ht="24.95" customHeight="1" x14ac:dyDescent="0.25"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2:16" ht="24.95" customHeight="1" x14ac:dyDescent="0.25">
      <c r="B654" s="11" t="s">
        <v>1103</v>
      </c>
      <c r="C654" s="11" t="s">
        <v>1104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6">
        <v>0</v>
      </c>
      <c r="J654" s="25">
        <v>0</v>
      </c>
      <c r="K654" s="26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</row>
    <row r="655" spans="2:16" ht="24.95" customHeight="1" x14ac:dyDescent="0.25"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2:16" ht="24.95" customHeight="1" x14ac:dyDescent="0.25">
      <c r="B656" s="11" t="s">
        <v>1105</v>
      </c>
      <c r="C656" s="11" t="s">
        <v>1106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6">
        <v>0</v>
      </c>
      <c r="J656" s="25">
        <v>0</v>
      </c>
      <c r="K656" s="26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</row>
    <row r="657" spans="2:16" ht="24.95" customHeight="1" x14ac:dyDescent="0.25"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2:16" ht="24.95" customHeight="1" x14ac:dyDescent="0.25">
      <c r="B658" s="11" t="s">
        <v>1107</v>
      </c>
      <c r="C658" s="11" t="s">
        <v>1108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26">
        <v>0</v>
      </c>
      <c r="J658" s="25">
        <v>0</v>
      </c>
      <c r="K658" s="26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</row>
    <row r="659" spans="2:16" ht="24.95" customHeight="1" x14ac:dyDescent="0.25"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2:16" ht="24.95" customHeight="1" x14ac:dyDescent="0.25">
      <c r="B660" s="11" t="s">
        <v>1109</v>
      </c>
      <c r="C660" s="11" t="s">
        <v>1110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6">
        <v>0</v>
      </c>
      <c r="J660" s="25">
        <v>0</v>
      </c>
      <c r="K660" s="26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</row>
    <row r="661" spans="2:16" ht="24.95" customHeight="1" x14ac:dyDescent="0.25"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2:16" ht="24.95" customHeight="1" x14ac:dyDescent="0.25">
      <c r="B662" s="11" t="s">
        <v>1111</v>
      </c>
      <c r="C662" s="11" t="s">
        <v>1112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6">
        <v>0</v>
      </c>
      <c r="J662" s="25">
        <v>0</v>
      </c>
      <c r="K662" s="26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</row>
    <row r="663" spans="2:16" ht="24.95" customHeight="1" x14ac:dyDescent="0.25"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2:16" ht="24.95" customHeight="1" x14ac:dyDescent="0.25">
      <c r="B664" s="11" t="s">
        <v>1113</v>
      </c>
      <c r="C664" s="11" t="s">
        <v>1114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6">
        <v>0</v>
      </c>
      <c r="J664" s="25">
        <v>0</v>
      </c>
      <c r="K664" s="26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</row>
    <row r="665" spans="2:16" ht="24.95" customHeight="1" x14ac:dyDescent="0.25"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2:16" ht="24.95" customHeight="1" x14ac:dyDescent="0.25">
      <c r="B666" s="11" t="s">
        <v>1115</v>
      </c>
      <c r="C666" s="11" t="s">
        <v>1116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6">
        <v>0</v>
      </c>
      <c r="J666" s="25">
        <v>0</v>
      </c>
      <c r="K666" s="26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</row>
    <row r="667" spans="2:16" ht="24.95" customHeight="1" x14ac:dyDescent="0.25"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2:16" ht="24.95" customHeight="1" x14ac:dyDescent="0.25">
      <c r="B668" s="10" t="s">
        <v>1117</v>
      </c>
      <c r="C668" s="10" t="s">
        <v>1118</v>
      </c>
      <c r="D668" s="24">
        <v>0</v>
      </c>
      <c r="E668" s="24">
        <v>0</v>
      </c>
      <c r="F668" s="24">
        <v>0</v>
      </c>
      <c r="G668" s="24">
        <v>0</v>
      </c>
      <c r="H668" s="24">
        <v>0</v>
      </c>
      <c r="I668" s="27">
        <v>0</v>
      </c>
      <c r="J668" s="24">
        <v>0</v>
      </c>
      <c r="K668" s="27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</row>
    <row r="669" spans="2:16" ht="24.95" customHeight="1" x14ac:dyDescent="0.25"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2:16" ht="24.95" customHeight="1" x14ac:dyDescent="0.25">
      <c r="B670" s="11" t="s">
        <v>1119</v>
      </c>
      <c r="C670" s="11" t="s">
        <v>1120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6">
        <v>0</v>
      </c>
      <c r="J670" s="25">
        <v>0</v>
      </c>
      <c r="K670" s="26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</row>
    <row r="671" spans="2:16" ht="24.95" customHeight="1" x14ac:dyDescent="0.25"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2:16" ht="24.95" customHeight="1" x14ac:dyDescent="0.25">
      <c r="B672" s="11" t="s">
        <v>1121</v>
      </c>
      <c r="C672" s="11" t="s">
        <v>1122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6">
        <v>0</v>
      </c>
      <c r="J672" s="25">
        <v>0</v>
      </c>
      <c r="K672" s="26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</row>
    <row r="673" spans="2:16" ht="24.95" customHeight="1" x14ac:dyDescent="0.25"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2:16" ht="24.95" customHeight="1" x14ac:dyDescent="0.25">
      <c r="B674" s="11" t="s">
        <v>1123</v>
      </c>
      <c r="C674" s="11" t="s">
        <v>1124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6">
        <v>0</v>
      </c>
      <c r="J674" s="25">
        <v>0</v>
      </c>
      <c r="K674" s="26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</row>
    <row r="675" spans="2:16" ht="24.95" customHeight="1" x14ac:dyDescent="0.25"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2:16" ht="24.95" customHeight="1" x14ac:dyDescent="0.25">
      <c r="B676" s="11" t="s">
        <v>1125</v>
      </c>
      <c r="C676" s="11" t="s">
        <v>1126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6">
        <v>0</v>
      </c>
      <c r="J676" s="25">
        <v>0</v>
      </c>
      <c r="K676" s="26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</row>
    <row r="677" spans="2:16" ht="24.95" customHeight="1" x14ac:dyDescent="0.25"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2:16" ht="24.95" customHeight="1" x14ac:dyDescent="0.25">
      <c r="B678" s="11" t="s">
        <v>1127</v>
      </c>
      <c r="C678" s="11" t="s">
        <v>1128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6">
        <v>0</v>
      </c>
      <c r="J678" s="25">
        <v>0</v>
      </c>
      <c r="K678" s="26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</row>
    <row r="679" spans="2:16" ht="24.95" customHeight="1" x14ac:dyDescent="0.25">
      <c r="B679" s="11" t="s">
        <v>1129</v>
      </c>
      <c r="C679" s="11" t="s">
        <v>1130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6">
        <v>0</v>
      </c>
      <c r="J679" s="25">
        <v>0</v>
      </c>
      <c r="K679" s="26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</row>
    <row r="680" spans="2:16" ht="24.95" customHeight="1" x14ac:dyDescent="0.25"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2:16" ht="24.95" customHeight="1" x14ac:dyDescent="0.25">
      <c r="B681" s="11" t="s">
        <v>1131</v>
      </c>
      <c r="C681" s="11" t="s">
        <v>1132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6">
        <v>0</v>
      </c>
      <c r="J681" s="25">
        <v>0</v>
      </c>
      <c r="K681" s="26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</row>
    <row r="682" spans="2:16" ht="24.95" customHeight="1" x14ac:dyDescent="0.25"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2:16" ht="24.95" customHeight="1" x14ac:dyDescent="0.25">
      <c r="B683" s="11" t="s">
        <v>1133</v>
      </c>
      <c r="C683" s="11" t="s">
        <v>1134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6">
        <v>0</v>
      </c>
      <c r="J683" s="25">
        <v>0</v>
      </c>
      <c r="K683" s="26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</row>
    <row r="684" spans="2:16" ht="24.95" customHeight="1" x14ac:dyDescent="0.25"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2:16" ht="24.95" customHeight="1" x14ac:dyDescent="0.25">
      <c r="B685" s="11" t="s">
        <v>1135</v>
      </c>
      <c r="C685" s="11" t="s">
        <v>1136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6">
        <v>0</v>
      </c>
      <c r="J685" s="25">
        <v>0</v>
      </c>
      <c r="K685" s="26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</row>
    <row r="686" spans="2:16" ht="24.95" customHeight="1" x14ac:dyDescent="0.25"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2:16" ht="24.95" customHeight="1" x14ac:dyDescent="0.25">
      <c r="B687" s="11" t="s">
        <v>1137</v>
      </c>
      <c r="C687" s="11" t="s">
        <v>1138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6">
        <v>0</v>
      </c>
      <c r="J687" s="25">
        <v>0</v>
      </c>
      <c r="K687" s="26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</row>
    <row r="688" spans="2:16" ht="24.95" customHeight="1" x14ac:dyDescent="0.25"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2:16" ht="24.95" customHeight="1" x14ac:dyDescent="0.25">
      <c r="B689" s="11" t="s">
        <v>1139</v>
      </c>
      <c r="C689" s="11" t="s">
        <v>1140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26">
        <v>0</v>
      </c>
      <c r="J689" s="25">
        <v>0</v>
      </c>
      <c r="K689" s="26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</row>
    <row r="690" spans="2:16" ht="24.95" customHeight="1" x14ac:dyDescent="0.25"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2:16" ht="24.95" customHeight="1" x14ac:dyDescent="0.25">
      <c r="B691" s="11" t="s">
        <v>1141</v>
      </c>
      <c r="C691" s="11" t="s">
        <v>1142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6">
        <v>0</v>
      </c>
      <c r="J691" s="25">
        <v>0</v>
      </c>
      <c r="K691" s="26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</row>
    <row r="692" spans="2:16" ht="24.95" customHeight="1" x14ac:dyDescent="0.25"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2:16" ht="24.95" customHeight="1" x14ac:dyDescent="0.25">
      <c r="B693" s="11" t="s">
        <v>1143</v>
      </c>
      <c r="C693" s="11" t="s">
        <v>1144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6">
        <v>0</v>
      </c>
      <c r="J693" s="25">
        <v>0</v>
      </c>
      <c r="K693" s="26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</row>
    <row r="694" spans="2:16" ht="24.95" customHeight="1" x14ac:dyDescent="0.25"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2:16" ht="24.95" customHeight="1" x14ac:dyDescent="0.25">
      <c r="B695" s="11" t="s">
        <v>1145</v>
      </c>
      <c r="C695" s="11" t="s">
        <v>1146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6">
        <v>0</v>
      </c>
      <c r="J695" s="25">
        <v>0</v>
      </c>
      <c r="K695" s="26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</row>
    <row r="696" spans="2:16" ht="24.95" customHeight="1" x14ac:dyDescent="0.25"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2:16" ht="24.95" customHeight="1" x14ac:dyDescent="0.25">
      <c r="B697" s="11" t="s">
        <v>1147</v>
      </c>
      <c r="C697" s="11" t="s">
        <v>1148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6">
        <v>0</v>
      </c>
      <c r="J697" s="25">
        <v>0</v>
      </c>
      <c r="K697" s="26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</row>
    <row r="698" spans="2:16" ht="24.95" customHeight="1" x14ac:dyDescent="0.25"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2:16" ht="24.95" customHeight="1" x14ac:dyDescent="0.25">
      <c r="B699" s="11" t="s">
        <v>1149</v>
      </c>
      <c r="C699" s="11" t="s">
        <v>1150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6">
        <v>0</v>
      </c>
      <c r="J699" s="25">
        <v>0</v>
      </c>
      <c r="K699" s="26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</row>
    <row r="700" spans="2:16" ht="24.95" customHeight="1" x14ac:dyDescent="0.25"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2:16" ht="24.95" customHeight="1" x14ac:dyDescent="0.25">
      <c r="B701" s="11" t="s">
        <v>1151</v>
      </c>
      <c r="C701" s="11" t="s">
        <v>1152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6">
        <v>0</v>
      </c>
      <c r="J701" s="25">
        <v>0</v>
      </c>
      <c r="K701" s="26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</row>
    <row r="702" spans="2:16" ht="24.95" customHeight="1" x14ac:dyDescent="0.25"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2:16" ht="24.95" customHeight="1" x14ac:dyDescent="0.25">
      <c r="B703" s="11" t="s">
        <v>1153</v>
      </c>
      <c r="C703" s="11" t="s">
        <v>1154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26">
        <v>0</v>
      </c>
      <c r="J703" s="25">
        <v>0</v>
      </c>
      <c r="K703" s="26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</row>
    <row r="704" spans="2:16" ht="24.95" customHeight="1" x14ac:dyDescent="0.25"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2:16" ht="24.95" customHeight="1" x14ac:dyDescent="0.25">
      <c r="B705" s="11" t="s">
        <v>1155</v>
      </c>
      <c r="C705" s="11" t="s">
        <v>1156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6">
        <v>0</v>
      </c>
      <c r="J705" s="25">
        <v>0</v>
      </c>
      <c r="K705" s="26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</row>
    <row r="706" spans="2:16" ht="24.95" customHeight="1" x14ac:dyDescent="0.25"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2:16" ht="24.95" customHeight="1" x14ac:dyDescent="0.25">
      <c r="B707" s="11" t="s">
        <v>1157</v>
      </c>
      <c r="C707" s="11" t="s">
        <v>1158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6">
        <v>0</v>
      </c>
      <c r="J707" s="25">
        <v>0</v>
      </c>
      <c r="K707" s="26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</row>
    <row r="708" spans="2:16" ht="24.95" customHeight="1" x14ac:dyDescent="0.25"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2:16" ht="24.95" customHeight="1" x14ac:dyDescent="0.25">
      <c r="B709" s="11" t="s">
        <v>1159</v>
      </c>
      <c r="C709" s="11" t="s">
        <v>1160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26">
        <v>0</v>
      </c>
      <c r="J709" s="25">
        <v>0</v>
      </c>
      <c r="K709" s="26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</row>
    <row r="710" spans="2:16" ht="24.95" customHeight="1" x14ac:dyDescent="0.25"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2:16" ht="24.95" customHeight="1" x14ac:dyDescent="0.25">
      <c r="B711" s="11" t="s">
        <v>1161</v>
      </c>
      <c r="C711" s="11" t="s">
        <v>1162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26">
        <v>0</v>
      </c>
      <c r="J711" s="25">
        <v>0</v>
      </c>
      <c r="K711" s="26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</row>
    <row r="712" spans="2:16" ht="24.95" customHeight="1" x14ac:dyDescent="0.25"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2:16" ht="24.95" customHeight="1" x14ac:dyDescent="0.25">
      <c r="B713" s="10" t="s">
        <v>1163</v>
      </c>
      <c r="C713" s="10" t="s">
        <v>1164</v>
      </c>
      <c r="D713" s="24">
        <v>0</v>
      </c>
      <c r="E713" s="24">
        <v>0</v>
      </c>
      <c r="F713" s="24">
        <v>0</v>
      </c>
      <c r="G713" s="24">
        <v>0</v>
      </c>
      <c r="H713" s="24">
        <v>0</v>
      </c>
      <c r="I713" s="27">
        <v>0</v>
      </c>
      <c r="J713" s="24">
        <v>0</v>
      </c>
      <c r="K713" s="27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</row>
    <row r="714" spans="2:16" ht="24.95" customHeight="1" x14ac:dyDescent="0.25"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2:16" ht="24.95" customHeight="1" x14ac:dyDescent="0.25">
      <c r="B715" s="11" t="s">
        <v>1165</v>
      </c>
      <c r="C715" s="11" t="s">
        <v>1166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26">
        <v>0</v>
      </c>
      <c r="J715" s="25">
        <v>0</v>
      </c>
      <c r="K715" s="26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</row>
    <row r="716" spans="2:16" ht="24.95" customHeight="1" x14ac:dyDescent="0.25"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2:16" ht="24.95" customHeight="1" x14ac:dyDescent="0.25">
      <c r="B717" s="11" t="s">
        <v>1167</v>
      </c>
      <c r="C717" s="11" t="s">
        <v>1168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6">
        <v>0</v>
      </c>
      <c r="J717" s="25">
        <v>0</v>
      </c>
      <c r="K717" s="26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</row>
    <row r="718" spans="2:16" ht="24.95" customHeight="1" x14ac:dyDescent="0.25"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2:16" ht="24.95" customHeight="1" x14ac:dyDescent="0.25">
      <c r="B719" s="11" t="s">
        <v>1169</v>
      </c>
      <c r="C719" s="11" t="s">
        <v>1170</v>
      </c>
      <c r="D719" s="25">
        <v>0</v>
      </c>
      <c r="E719" s="25">
        <v>0</v>
      </c>
      <c r="F719" s="25">
        <v>0</v>
      </c>
      <c r="G719" s="25">
        <v>0</v>
      </c>
      <c r="H719" s="25">
        <v>0</v>
      </c>
      <c r="I719" s="26">
        <v>0</v>
      </c>
      <c r="J719" s="25">
        <v>0</v>
      </c>
      <c r="K719" s="26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</row>
    <row r="720" spans="2:16" ht="24.95" customHeight="1" x14ac:dyDescent="0.25"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2:16" ht="24.95" customHeight="1" x14ac:dyDescent="0.25">
      <c r="B721" s="11" t="s">
        <v>1171</v>
      </c>
      <c r="C721" s="11" t="s">
        <v>1172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26">
        <v>0</v>
      </c>
      <c r="J721" s="25">
        <v>0</v>
      </c>
      <c r="K721" s="26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</row>
    <row r="722" spans="2:16" ht="24.95" customHeight="1" x14ac:dyDescent="0.25"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2:16" ht="24.95" customHeight="1" x14ac:dyDescent="0.25">
      <c r="B723" s="11" t="s">
        <v>1173</v>
      </c>
      <c r="C723" s="11" t="s">
        <v>1174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6">
        <v>0</v>
      </c>
      <c r="J723" s="25">
        <v>0</v>
      </c>
      <c r="K723" s="26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</row>
    <row r="724" spans="2:16" ht="24.95" customHeight="1" x14ac:dyDescent="0.25"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2:16" ht="24.95" customHeight="1" x14ac:dyDescent="0.25">
      <c r="B725" s="11" t="s">
        <v>1175</v>
      </c>
      <c r="C725" s="11" t="s">
        <v>1176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6">
        <v>0</v>
      </c>
      <c r="J725" s="25">
        <v>0</v>
      </c>
      <c r="K725" s="26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</row>
    <row r="726" spans="2:16" ht="24.95" customHeight="1" x14ac:dyDescent="0.25"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2:16" ht="24.95" customHeight="1" x14ac:dyDescent="0.25">
      <c r="B727" s="11" t="s">
        <v>1177</v>
      </c>
      <c r="C727" s="11" t="s">
        <v>1178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26">
        <v>0</v>
      </c>
      <c r="J727" s="25">
        <v>0</v>
      </c>
      <c r="K727" s="26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</row>
    <row r="728" spans="2:16" ht="24.95" customHeight="1" x14ac:dyDescent="0.25"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2:16" ht="24.95" customHeight="1" x14ac:dyDescent="0.25">
      <c r="B729" s="11" t="s">
        <v>1179</v>
      </c>
      <c r="C729" s="11" t="s">
        <v>1180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26">
        <v>0</v>
      </c>
      <c r="J729" s="25">
        <v>0</v>
      </c>
      <c r="K729" s="26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</row>
    <row r="730" spans="2:16" ht="24.95" customHeight="1" x14ac:dyDescent="0.25"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2:16" ht="24.95" customHeight="1" x14ac:dyDescent="0.25">
      <c r="B731" s="11" t="s">
        <v>1181</v>
      </c>
      <c r="C731" s="11" t="s">
        <v>1182</v>
      </c>
      <c r="D731" s="25">
        <v>0</v>
      </c>
      <c r="E731" s="25">
        <v>0</v>
      </c>
      <c r="F731" s="25">
        <v>0</v>
      </c>
      <c r="G731" s="25">
        <v>0</v>
      </c>
      <c r="H731" s="25">
        <v>0</v>
      </c>
      <c r="I731" s="26">
        <v>0</v>
      </c>
      <c r="J731" s="25">
        <v>0</v>
      </c>
      <c r="K731" s="26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</row>
    <row r="732" spans="2:16" ht="24.95" customHeight="1" x14ac:dyDescent="0.25"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2:16" ht="24.95" customHeight="1" x14ac:dyDescent="0.25">
      <c r="B733" s="11" t="s">
        <v>1183</v>
      </c>
      <c r="C733" s="11" t="s">
        <v>1184</v>
      </c>
      <c r="D733" s="25">
        <v>0</v>
      </c>
      <c r="E733" s="25">
        <v>0</v>
      </c>
      <c r="F733" s="25">
        <v>0</v>
      </c>
      <c r="G733" s="25">
        <v>0</v>
      </c>
      <c r="H733" s="25">
        <v>0</v>
      </c>
      <c r="I733" s="26">
        <v>0</v>
      </c>
      <c r="J733" s="25">
        <v>0</v>
      </c>
      <c r="K733" s="26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</row>
    <row r="734" spans="2:16" ht="24.95" customHeight="1" x14ac:dyDescent="0.25"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2:16" ht="24.95" customHeight="1" x14ac:dyDescent="0.25">
      <c r="B735" s="11" t="s">
        <v>1185</v>
      </c>
      <c r="C735" s="11" t="s">
        <v>1186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6">
        <v>0</v>
      </c>
      <c r="J735" s="25">
        <v>0</v>
      </c>
      <c r="K735" s="26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</row>
    <row r="736" spans="2:16" ht="24.95" customHeight="1" x14ac:dyDescent="0.25"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2:16" ht="24.95" customHeight="1" x14ac:dyDescent="0.25">
      <c r="B737" s="10" t="s">
        <v>1187</v>
      </c>
      <c r="C737" s="10" t="s">
        <v>1188</v>
      </c>
      <c r="D737" s="24">
        <v>0</v>
      </c>
      <c r="E737" s="24">
        <v>0</v>
      </c>
      <c r="F737" s="24">
        <v>0</v>
      </c>
      <c r="G737" s="24">
        <v>0</v>
      </c>
      <c r="H737" s="24">
        <v>0</v>
      </c>
      <c r="I737" s="27">
        <v>0</v>
      </c>
      <c r="J737" s="24">
        <v>0</v>
      </c>
      <c r="K737" s="27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</row>
    <row r="738" spans="2:16" ht="24.95" customHeight="1" x14ac:dyDescent="0.25"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2:16" ht="24.95" customHeight="1" x14ac:dyDescent="0.25">
      <c r="B739" s="11" t="s">
        <v>1189</v>
      </c>
      <c r="C739" s="11" t="s">
        <v>1190</v>
      </c>
      <c r="D739" s="25">
        <v>0</v>
      </c>
      <c r="E739" s="25">
        <v>0</v>
      </c>
      <c r="F739" s="25">
        <v>0</v>
      </c>
      <c r="G739" s="25">
        <v>0</v>
      </c>
      <c r="H739" s="25">
        <v>0</v>
      </c>
      <c r="I739" s="26">
        <v>0</v>
      </c>
      <c r="J739" s="25">
        <v>0</v>
      </c>
      <c r="K739" s="26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</row>
    <row r="740" spans="2:16" ht="24.95" customHeight="1" x14ac:dyDescent="0.25"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2:16" ht="24.95" customHeight="1" x14ac:dyDescent="0.25">
      <c r="B741" s="11" t="s">
        <v>1191</v>
      </c>
      <c r="C741" s="11" t="s">
        <v>1074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6">
        <v>0</v>
      </c>
      <c r="J741" s="25">
        <v>0</v>
      </c>
      <c r="K741" s="26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</row>
    <row r="742" spans="2:16" ht="24.95" customHeight="1" x14ac:dyDescent="0.25"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2:16" ht="24.95" customHeight="1" x14ac:dyDescent="0.25">
      <c r="B743" s="11" t="s">
        <v>1192</v>
      </c>
      <c r="C743" s="11" t="s">
        <v>1076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6">
        <v>0</v>
      </c>
      <c r="J743" s="25">
        <v>0</v>
      </c>
      <c r="K743" s="26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</row>
    <row r="744" spans="2:16" ht="24.95" customHeight="1" x14ac:dyDescent="0.25"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2:16" ht="24.95" customHeight="1" x14ac:dyDescent="0.25">
      <c r="B745" s="11" t="s">
        <v>1193</v>
      </c>
      <c r="C745" s="11" t="s">
        <v>1194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6">
        <v>0</v>
      </c>
      <c r="J745" s="25">
        <v>0</v>
      </c>
      <c r="K745" s="26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</row>
    <row r="746" spans="2:16" ht="24.95" customHeight="1" x14ac:dyDescent="0.25"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2:16" ht="24.95" customHeight="1" x14ac:dyDescent="0.25">
      <c r="B747" s="11" t="s">
        <v>1195</v>
      </c>
      <c r="C747" s="11" t="s">
        <v>1196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26">
        <v>0</v>
      </c>
      <c r="J747" s="25">
        <v>0</v>
      </c>
      <c r="K747" s="26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</row>
    <row r="748" spans="2:16" ht="24.95" customHeight="1" x14ac:dyDescent="0.25"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2:16" ht="24.95" customHeight="1" x14ac:dyDescent="0.25">
      <c r="B749" s="11" t="s">
        <v>1197</v>
      </c>
      <c r="C749" s="11" t="s">
        <v>1198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26">
        <v>0</v>
      </c>
      <c r="J749" s="25">
        <v>0</v>
      </c>
      <c r="K749" s="26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</row>
    <row r="750" spans="2:16" ht="24.95" customHeight="1" x14ac:dyDescent="0.25"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2:16" ht="24.95" customHeight="1" x14ac:dyDescent="0.25">
      <c r="B751" s="11" t="s">
        <v>1199</v>
      </c>
      <c r="C751" s="11" t="s">
        <v>1200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6">
        <v>0</v>
      </c>
      <c r="J751" s="25">
        <v>0</v>
      </c>
      <c r="K751" s="26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</row>
    <row r="752" spans="2:16" ht="24.95" customHeight="1" x14ac:dyDescent="0.25"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2:16" ht="24.95" customHeight="1" x14ac:dyDescent="0.25">
      <c r="B753" s="11" t="s">
        <v>1201</v>
      </c>
      <c r="C753" s="11" t="s">
        <v>1202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26">
        <v>0</v>
      </c>
      <c r="J753" s="25">
        <v>0</v>
      </c>
      <c r="K753" s="26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</row>
    <row r="754" spans="2:16" ht="24.95" customHeight="1" x14ac:dyDescent="0.25"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2:16" ht="24.95" customHeight="1" x14ac:dyDescent="0.25">
      <c r="B755" s="11" t="s">
        <v>1203</v>
      </c>
      <c r="C755" s="11" t="s">
        <v>1204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6">
        <v>0</v>
      </c>
      <c r="J755" s="25">
        <v>0</v>
      </c>
      <c r="K755" s="26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</row>
    <row r="756" spans="2:16" ht="24.95" customHeight="1" x14ac:dyDescent="0.25"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2:16" ht="24.95" customHeight="1" x14ac:dyDescent="0.25">
      <c r="B757" s="11" t="s">
        <v>1205</v>
      </c>
      <c r="C757" s="11" t="s">
        <v>1206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26">
        <v>0</v>
      </c>
      <c r="J757" s="25">
        <v>0</v>
      </c>
      <c r="K757" s="26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</row>
    <row r="758" spans="2:16" ht="24.95" customHeight="1" x14ac:dyDescent="0.25">
      <c r="B758" s="11" t="s">
        <v>1207</v>
      </c>
      <c r="C758" s="11" t="s">
        <v>1208</v>
      </c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26">
        <v>0</v>
      </c>
      <c r="J758" s="25">
        <v>0</v>
      </c>
      <c r="K758" s="26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</row>
    <row r="759" spans="2:16" ht="24.95" customHeight="1" x14ac:dyDescent="0.25"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2:16" ht="24.95" customHeight="1" x14ac:dyDescent="0.25">
      <c r="B760" s="11" t="s">
        <v>1209</v>
      </c>
      <c r="C760" s="11" t="s">
        <v>1210</v>
      </c>
      <c r="D760" s="25">
        <v>0</v>
      </c>
      <c r="E760" s="25">
        <v>0</v>
      </c>
      <c r="F760" s="25">
        <v>0</v>
      </c>
      <c r="G760" s="25">
        <v>0</v>
      </c>
      <c r="H760" s="25">
        <v>0</v>
      </c>
      <c r="I760" s="26">
        <v>0</v>
      </c>
      <c r="J760" s="25">
        <v>0</v>
      </c>
      <c r="K760" s="26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</row>
    <row r="761" spans="2:16" ht="24.95" customHeight="1" x14ac:dyDescent="0.25"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2:16" ht="24.95" customHeight="1" x14ac:dyDescent="0.25">
      <c r="B762" s="11" t="s">
        <v>1211</v>
      </c>
      <c r="C762" s="11" t="s">
        <v>1212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26">
        <v>0</v>
      </c>
      <c r="J762" s="25">
        <v>0</v>
      </c>
      <c r="K762" s="26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</row>
    <row r="763" spans="2:16" ht="24.95" customHeight="1" x14ac:dyDescent="0.25"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2:16" ht="24.95" customHeight="1" x14ac:dyDescent="0.25">
      <c r="B764" s="11" t="s">
        <v>1213</v>
      </c>
      <c r="C764" s="11" t="s">
        <v>1214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6">
        <v>0</v>
      </c>
      <c r="J764" s="25">
        <v>0</v>
      </c>
      <c r="K764" s="26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</row>
    <row r="765" spans="2:16" ht="24.95" customHeight="1" x14ac:dyDescent="0.25"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2:16" ht="24.95" customHeight="1" x14ac:dyDescent="0.25">
      <c r="B766" s="11" t="s">
        <v>1215</v>
      </c>
      <c r="C766" s="11" t="s">
        <v>1216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6">
        <v>0</v>
      </c>
      <c r="J766" s="25">
        <v>0</v>
      </c>
      <c r="K766" s="26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</row>
    <row r="767" spans="2:16" ht="24.95" customHeight="1" x14ac:dyDescent="0.25"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2:16" ht="24.95" customHeight="1" x14ac:dyDescent="0.25">
      <c r="B768" s="11" t="s">
        <v>1217</v>
      </c>
      <c r="C768" s="11" t="s">
        <v>1218</v>
      </c>
      <c r="D768" s="25">
        <v>0</v>
      </c>
      <c r="E768" s="25">
        <v>0</v>
      </c>
      <c r="F768" s="25">
        <v>0</v>
      </c>
      <c r="G768" s="25">
        <v>0</v>
      </c>
      <c r="H768" s="25">
        <v>0</v>
      </c>
      <c r="I768" s="26">
        <v>0</v>
      </c>
      <c r="J768" s="25">
        <v>0</v>
      </c>
      <c r="K768" s="26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</row>
    <row r="769" spans="2:16" ht="24.95" customHeight="1" x14ac:dyDescent="0.25"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2:16" ht="24.95" customHeight="1" x14ac:dyDescent="0.25">
      <c r="B770" s="10" t="s">
        <v>1219</v>
      </c>
      <c r="C770" s="10" t="s">
        <v>1220</v>
      </c>
      <c r="D770" s="24">
        <v>0</v>
      </c>
      <c r="E770" s="24">
        <v>0</v>
      </c>
      <c r="F770" s="24">
        <v>0</v>
      </c>
      <c r="G770" s="24">
        <v>0</v>
      </c>
      <c r="H770" s="24">
        <v>0</v>
      </c>
      <c r="I770" s="27">
        <v>0</v>
      </c>
      <c r="J770" s="24">
        <v>0</v>
      </c>
      <c r="K770" s="27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</row>
    <row r="771" spans="2:16" ht="24.95" customHeight="1" x14ac:dyDescent="0.25"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2:16" ht="24.95" customHeight="1" x14ac:dyDescent="0.25">
      <c r="B772" s="11" t="s">
        <v>1221</v>
      </c>
      <c r="C772" s="11" t="s">
        <v>1222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6">
        <v>0</v>
      </c>
      <c r="J772" s="25">
        <v>0</v>
      </c>
      <c r="K772" s="26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</row>
    <row r="773" spans="2:16" ht="24.95" customHeight="1" x14ac:dyDescent="0.25"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2:16" ht="24.95" customHeight="1" x14ac:dyDescent="0.25">
      <c r="B774" s="11" t="s">
        <v>1223</v>
      </c>
      <c r="C774" s="11" t="s">
        <v>1224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6">
        <v>0</v>
      </c>
      <c r="J774" s="25">
        <v>0</v>
      </c>
      <c r="K774" s="26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</row>
    <row r="775" spans="2:16" ht="24.95" customHeight="1" x14ac:dyDescent="0.25"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2:16" ht="24.95" customHeight="1" x14ac:dyDescent="0.25">
      <c r="B776" s="10" t="s">
        <v>1225</v>
      </c>
      <c r="C776" s="10" t="s">
        <v>1226</v>
      </c>
      <c r="D776" s="24">
        <v>0</v>
      </c>
      <c r="E776" s="24">
        <v>0</v>
      </c>
      <c r="F776" s="24">
        <v>0</v>
      </c>
      <c r="G776" s="24">
        <v>0</v>
      </c>
      <c r="H776" s="24">
        <v>0</v>
      </c>
      <c r="I776" s="27">
        <v>0</v>
      </c>
      <c r="J776" s="24">
        <v>0</v>
      </c>
      <c r="K776" s="27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</row>
    <row r="777" spans="2:16" ht="24.95" customHeight="1" x14ac:dyDescent="0.25"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2:16" ht="24.95" customHeight="1" x14ac:dyDescent="0.25">
      <c r="B778" s="11" t="s">
        <v>1227</v>
      </c>
      <c r="C778" s="11" t="s">
        <v>1228</v>
      </c>
      <c r="D778" s="25">
        <v>0</v>
      </c>
      <c r="E778" s="25">
        <v>0</v>
      </c>
      <c r="F778" s="25">
        <v>0</v>
      </c>
      <c r="G778" s="25">
        <v>0</v>
      </c>
      <c r="H778" s="25">
        <v>0</v>
      </c>
      <c r="I778" s="26">
        <v>0</v>
      </c>
      <c r="J778" s="25">
        <v>0</v>
      </c>
      <c r="K778" s="26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</row>
    <row r="779" spans="2:16" ht="24.95" customHeight="1" x14ac:dyDescent="0.25"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2:16" ht="24.95" customHeight="1" x14ac:dyDescent="0.25">
      <c r="B780" s="11" t="s">
        <v>1229</v>
      </c>
      <c r="C780" s="11" t="s">
        <v>1230</v>
      </c>
      <c r="D780" s="25">
        <v>0</v>
      </c>
      <c r="E780" s="25">
        <v>0</v>
      </c>
      <c r="F780" s="25">
        <v>0</v>
      </c>
      <c r="G780" s="25">
        <v>0</v>
      </c>
      <c r="H780" s="25">
        <v>0</v>
      </c>
      <c r="I780" s="26">
        <v>0</v>
      </c>
      <c r="J780" s="25">
        <v>0</v>
      </c>
      <c r="K780" s="26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</row>
    <row r="781" spans="2:16" ht="24.95" customHeight="1" x14ac:dyDescent="0.25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2:16" ht="24.95" customHeight="1" x14ac:dyDescent="0.25">
      <c r="B782" s="11" t="s">
        <v>1231</v>
      </c>
      <c r="C782" s="11" t="s">
        <v>1232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6">
        <v>0</v>
      </c>
      <c r="J782" s="25">
        <v>0</v>
      </c>
      <c r="K782" s="26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</row>
    <row r="783" spans="2:16" ht="24.95" customHeight="1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2:16" ht="24.95" customHeight="1" x14ac:dyDescent="0.25">
      <c r="B784" s="11" t="s">
        <v>1233</v>
      </c>
      <c r="C784" s="11" t="s">
        <v>1234</v>
      </c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6">
        <v>0</v>
      </c>
      <c r="J784" s="25">
        <v>0</v>
      </c>
      <c r="K784" s="26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</row>
    <row r="785" spans="2:16" ht="24.95" customHeight="1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2:16" ht="24.95" customHeight="1" x14ac:dyDescent="0.25">
      <c r="B786" s="11" t="s">
        <v>1235</v>
      </c>
      <c r="C786" s="11" t="s">
        <v>1236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6">
        <v>0</v>
      </c>
      <c r="J786" s="25">
        <v>0</v>
      </c>
      <c r="K786" s="26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</row>
    <row r="787" spans="2:16" ht="24.95" customHeight="1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2:16" ht="24.95" customHeight="1" x14ac:dyDescent="0.25">
      <c r="B788" s="11" t="s">
        <v>1237</v>
      </c>
      <c r="C788" s="11" t="s">
        <v>1238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6">
        <v>0</v>
      </c>
      <c r="J788" s="25">
        <v>0</v>
      </c>
      <c r="K788" s="26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</row>
    <row r="789" spans="2:16" ht="24.95" customHeight="1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2:16" ht="24.95" customHeight="1" x14ac:dyDescent="0.25">
      <c r="B790" s="11" t="s">
        <v>1239</v>
      </c>
      <c r="C790" s="11" t="s">
        <v>1240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26">
        <v>0</v>
      </c>
      <c r="J790" s="25">
        <v>0</v>
      </c>
      <c r="K790" s="26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</row>
    <row r="791" spans="2:16" ht="24.95" customHeight="1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2:16" ht="24.95" customHeight="1" x14ac:dyDescent="0.25">
      <c r="B792" s="11" t="s">
        <v>1241</v>
      </c>
      <c r="C792" s="11" t="s">
        <v>1242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6">
        <v>0</v>
      </c>
      <c r="J792" s="25">
        <v>0</v>
      </c>
      <c r="K792" s="26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</row>
    <row r="793" spans="2:16" ht="24.95" customHeight="1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2:16" ht="24.95" customHeight="1" x14ac:dyDescent="0.25">
      <c r="B794" s="11" t="s">
        <v>1243</v>
      </c>
      <c r="C794" s="11" t="s">
        <v>1244</v>
      </c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26">
        <v>0</v>
      </c>
      <c r="J794" s="25">
        <v>0</v>
      </c>
      <c r="K794" s="26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</row>
    <row r="795" spans="2:16" ht="24.95" customHeight="1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2:16" ht="24.95" customHeight="1" x14ac:dyDescent="0.25">
      <c r="B796" s="11" t="s">
        <v>1245</v>
      </c>
      <c r="C796" s="11" t="s">
        <v>1246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6">
        <v>0</v>
      </c>
      <c r="J796" s="25">
        <v>0</v>
      </c>
      <c r="K796" s="26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</row>
    <row r="797" spans="2:16" ht="24.95" customHeight="1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2:16" ht="24.95" customHeight="1" x14ac:dyDescent="0.25">
      <c r="B798" s="10" t="s">
        <v>1247</v>
      </c>
      <c r="C798" s="10" t="s">
        <v>1248</v>
      </c>
      <c r="D798" s="24">
        <v>0</v>
      </c>
      <c r="E798" s="24">
        <v>0</v>
      </c>
      <c r="F798" s="24">
        <v>0</v>
      </c>
      <c r="G798" s="24">
        <v>0</v>
      </c>
      <c r="H798" s="24">
        <v>0</v>
      </c>
      <c r="I798" s="27">
        <v>0</v>
      </c>
      <c r="J798" s="24">
        <v>0</v>
      </c>
      <c r="K798" s="27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</row>
    <row r="799" spans="2:16" ht="24.95" customHeight="1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2:16" ht="24.95" customHeight="1" x14ac:dyDescent="0.25">
      <c r="B800" s="11" t="s">
        <v>1249</v>
      </c>
      <c r="C800" s="11" t="s">
        <v>1250</v>
      </c>
      <c r="D800" s="25">
        <v>0</v>
      </c>
      <c r="E800" s="25">
        <v>0</v>
      </c>
      <c r="F800" s="25">
        <v>0</v>
      </c>
      <c r="G800" s="25">
        <v>0</v>
      </c>
      <c r="H800" s="25">
        <v>0</v>
      </c>
      <c r="I800" s="26">
        <v>0</v>
      </c>
      <c r="J800" s="25">
        <v>0</v>
      </c>
      <c r="K800" s="26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</row>
    <row r="801" spans="1:16" ht="24.95" customHeight="1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1:16" ht="24.95" customHeight="1" x14ac:dyDescent="0.25">
      <c r="B802" s="11" t="s">
        <v>1251</v>
      </c>
      <c r="C802" s="11" t="s">
        <v>1252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6">
        <v>0</v>
      </c>
      <c r="J802" s="25">
        <v>0</v>
      </c>
      <c r="K802" s="26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</row>
    <row r="803" spans="1:16" ht="24.95" customHeight="1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1:16" ht="24.95" customHeight="1" x14ac:dyDescent="0.25">
      <c r="B804" s="11" t="s">
        <v>1253</v>
      </c>
      <c r="C804" s="11" t="s">
        <v>1254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26">
        <v>0</v>
      </c>
      <c r="J804" s="25">
        <v>0</v>
      </c>
      <c r="K804" s="26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</row>
    <row r="805" spans="1:16" ht="24.95" customHeight="1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1:16" ht="24.95" customHeight="1" x14ac:dyDescent="0.25">
      <c r="B806" s="11" t="s">
        <v>1255</v>
      </c>
      <c r="C806" s="11" t="s">
        <v>1256</v>
      </c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26">
        <v>0</v>
      </c>
      <c r="J806" s="25">
        <v>0</v>
      </c>
      <c r="K806" s="26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</row>
    <row r="807" spans="1:16" ht="24.95" customHeight="1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1:16" ht="24.95" customHeight="1" x14ac:dyDescent="0.25">
      <c r="B808" s="11" t="s">
        <v>1257</v>
      </c>
      <c r="C808" s="11" t="s">
        <v>1258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26">
        <v>0</v>
      </c>
      <c r="J808" s="25">
        <v>0</v>
      </c>
      <c r="K808" s="26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</row>
    <row r="809" spans="1:16" ht="24.95" customHeight="1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1:16" ht="24.95" customHeight="1" x14ac:dyDescent="0.25">
      <c r="B810" s="11" t="s">
        <v>1259</v>
      </c>
      <c r="C810" s="11" t="s">
        <v>1260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6">
        <v>0</v>
      </c>
      <c r="J810" s="25">
        <v>0</v>
      </c>
      <c r="K810" s="26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</row>
    <row r="811" spans="1:16" ht="24.95" customHeight="1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1:16" ht="24.95" customHeight="1" x14ac:dyDescent="0.25">
      <c r="A812" s="7"/>
      <c r="B812" s="8" t="s">
        <v>1261</v>
      </c>
      <c r="C812" s="9" t="s">
        <v>1262</v>
      </c>
      <c r="D812" s="23">
        <f t="shared" ref="D812:M812" si="22">+D813+D843+D852+D861+D875+D880+D921+D940+D953</f>
        <v>291800.52999999997</v>
      </c>
      <c r="E812" s="23">
        <f t="shared" si="22"/>
        <v>73567</v>
      </c>
      <c r="F812" s="23">
        <f t="shared" si="22"/>
        <v>181173.6</v>
      </c>
      <c r="G812" s="23">
        <f t="shared" si="22"/>
        <v>7685</v>
      </c>
      <c r="H812" s="23">
        <f t="shared" si="22"/>
        <v>0</v>
      </c>
      <c r="I812" s="23">
        <f t="shared" si="22"/>
        <v>0</v>
      </c>
      <c r="J812" s="23">
        <f t="shared" si="22"/>
        <v>0</v>
      </c>
      <c r="K812" s="23">
        <f t="shared" si="22"/>
        <v>0</v>
      </c>
      <c r="L812" s="23">
        <f t="shared" si="22"/>
        <v>0</v>
      </c>
      <c r="M812" s="23">
        <f t="shared" si="22"/>
        <v>0</v>
      </c>
      <c r="N812" s="23">
        <v>0</v>
      </c>
      <c r="O812" s="23">
        <v>0</v>
      </c>
      <c r="P812" s="23">
        <v>0</v>
      </c>
    </row>
    <row r="813" spans="1:16" ht="24.95" customHeight="1" x14ac:dyDescent="0.25">
      <c r="B813" s="10" t="s">
        <v>1263</v>
      </c>
      <c r="C813" s="10" t="s">
        <v>1264</v>
      </c>
      <c r="D813" s="24">
        <f t="shared" ref="D813:L813" si="23">+D814+D822+D824+D827+D829+D834</f>
        <v>230124.6</v>
      </c>
      <c r="E813" s="24">
        <f t="shared" si="23"/>
        <v>63568</v>
      </c>
      <c r="F813" s="24">
        <f t="shared" si="23"/>
        <v>158871.6</v>
      </c>
      <c r="G813" s="24">
        <f t="shared" si="23"/>
        <v>7685</v>
      </c>
      <c r="H813" s="24">
        <f t="shared" si="23"/>
        <v>0</v>
      </c>
      <c r="I813" s="24">
        <f t="shared" si="23"/>
        <v>0</v>
      </c>
      <c r="J813" s="24">
        <f t="shared" si="23"/>
        <v>0</v>
      </c>
      <c r="K813" s="24">
        <f t="shared" si="23"/>
        <v>0</v>
      </c>
      <c r="L813" s="24">
        <f t="shared" si="23"/>
        <v>0</v>
      </c>
      <c r="M813" s="24">
        <v>0</v>
      </c>
      <c r="N813" s="24">
        <v>0</v>
      </c>
      <c r="O813" s="24">
        <v>0</v>
      </c>
      <c r="P813" s="24">
        <v>0</v>
      </c>
    </row>
    <row r="814" spans="1:16" ht="24.95" customHeight="1" x14ac:dyDescent="0.25">
      <c r="B814" s="11" t="s">
        <v>1265</v>
      </c>
      <c r="C814" s="11" t="s">
        <v>1266</v>
      </c>
      <c r="D814" s="25">
        <v>137982</v>
      </c>
      <c r="E814" s="25">
        <v>63568</v>
      </c>
      <c r="F814" s="25">
        <v>74414</v>
      </c>
      <c r="G814" s="25">
        <v>0</v>
      </c>
      <c r="H814" s="25">
        <v>0</v>
      </c>
      <c r="I814" s="26">
        <v>0</v>
      </c>
      <c r="J814" s="25">
        <v>0</v>
      </c>
      <c r="K814" s="26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</row>
    <row r="815" spans="1:16" ht="24.95" customHeight="1" x14ac:dyDescent="0.25">
      <c r="B815" s="11" t="s">
        <v>1267</v>
      </c>
      <c r="C815" s="11" t="s">
        <v>1268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26">
        <v>0</v>
      </c>
      <c r="J815" s="25">
        <v>0</v>
      </c>
      <c r="K815" s="26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</row>
    <row r="816" spans="1:16" ht="24.95" customHeight="1" x14ac:dyDescent="0.25">
      <c r="B816" s="11" t="s">
        <v>1269</v>
      </c>
      <c r="C816" s="11" t="s">
        <v>1270</v>
      </c>
      <c r="D816" s="25">
        <v>0</v>
      </c>
      <c r="E816" s="25">
        <v>0</v>
      </c>
      <c r="F816" s="25">
        <v>0</v>
      </c>
      <c r="G816" s="25">
        <v>0</v>
      </c>
      <c r="H816" s="25">
        <v>0</v>
      </c>
      <c r="I816" s="26">
        <v>0</v>
      </c>
      <c r="J816" s="25">
        <v>0</v>
      </c>
      <c r="K816" s="26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</row>
    <row r="817" spans="2:16" ht="24.95" customHeight="1" x14ac:dyDescent="0.25">
      <c r="B817" s="11" t="s">
        <v>1271</v>
      </c>
      <c r="C817" s="11" t="s">
        <v>1272</v>
      </c>
      <c r="D817" s="25">
        <v>0</v>
      </c>
      <c r="E817" s="25">
        <v>0</v>
      </c>
      <c r="F817" s="25">
        <v>0</v>
      </c>
      <c r="G817" s="25">
        <v>0</v>
      </c>
      <c r="H817" s="25">
        <v>0</v>
      </c>
      <c r="I817" s="26">
        <v>0</v>
      </c>
      <c r="J817" s="25">
        <v>0</v>
      </c>
      <c r="K817" s="26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</row>
    <row r="818" spans="2:16" ht="24.95" customHeight="1" x14ac:dyDescent="0.25">
      <c r="B818" s="11" t="s">
        <v>1273</v>
      </c>
      <c r="C818" s="11" t="s">
        <v>1274</v>
      </c>
      <c r="D818" s="25">
        <v>0</v>
      </c>
      <c r="E818" s="25">
        <v>0</v>
      </c>
      <c r="F818" s="25">
        <v>0</v>
      </c>
      <c r="G818" s="25">
        <v>0</v>
      </c>
      <c r="H818" s="25">
        <v>0</v>
      </c>
      <c r="I818" s="26">
        <v>0</v>
      </c>
      <c r="J818" s="25">
        <v>0</v>
      </c>
      <c r="K818" s="26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</row>
    <row r="819" spans="2:16" ht="24.95" customHeight="1" x14ac:dyDescent="0.25">
      <c r="B819" s="11" t="s">
        <v>1275</v>
      </c>
      <c r="C819" s="11" t="s">
        <v>1276</v>
      </c>
      <c r="D819" s="25">
        <v>0</v>
      </c>
      <c r="E819" s="25">
        <v>0</v>
      </c>
      <c r="F819" s="25">
        <v>0</v>
      </c>
      <c r="G819" s="25">
        <v>0</v>
      </c>
      <c r="H819" s="25">
        <v>0</v>
      </c>
      <c r="I819" s="26">
        <v>0</v>
      </c>
      <c r="J819" s="25">
        <v>0</v>
      </c>
      <c r="K819" s="26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</row>
    <row r="820" spans="2:16" ht="24.95" customHeight="1" x14ac:dyDescent="0.25">
      <c r="B820" s="11" t="s">
        <v>1277</v>
      </c>
      <c r="C820" s="11" t="s">
        <v>1278</v>
      </c>
      <c r="D820" s="25">
        <v>0</v>
      </c>
      <c r="E820" s="25">
        <v>0</v>
      </c>
      <c r="F820" s="25">
        <v>0</v>
      </c>
      <c r="G820" s="25">
        <v>0</v>
      </c>
      <c r="H820" s="25">
        <v>0</v>
      </c>
      <c r="I820" s="26">
        <v>0</v>
      </c>
      <c r="J820" s="25">
        <v>0</v>
      </c>
      <c r="K820" s="26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</row>
    <row r="821" spans="2:16" ht="24.95" customHeight="1" x14ac:dyDescent="0.25">
      <c r="B821" s="11" t="s">
        <v>1279</v>
      </c>
      <c r="C821" s="11" t="s">
        <v>1280</v>
      </c>
      <c r="D821" s="25">
        <v>137982</v>
      </c>
      <c r="E821" s="25">
        <f>63568+0</f>
        <v>63568</v>
      </c>
      <c r="F821" s="25">
        <v>74414</v>
      </c>
      <c r="G821" s="25">
        <v>0</v>
      </c>
      <c r="H821" s="25">
        <v>0</v>
      </c>
      <c r="I821" s="26">
        <v>0</v>
      </c>
      <c r="J821" s="25">
        <v>0</v>
      </c>
      <c r="K821" s="26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</row>
    <row r="822" spans="2:16" ht="24.95" customHeight="1" x14ac:dyDescent="0.25">
      <c r="B822" s="11" t="s">
        <v>1281</v>
      </c>
      <c r="C822" s="11" t="s">
        <v>1282</v>
      </c>
      <c r="D822" s="25">
        <v>0</v>
      </c>
      <c r="E822" s="25">
        <v>0</v>
      </c>
      <c r="F822" s="25">
        <v>0</v>
      </c>
      <c r="G822" s="25">
        <v>0</v>
      </c>
      <c r="H822" s="25">
        <v>0</v>
      </c>
      <c r="I822" s="26">
        <v>0</v>
      </c>
      <c r="J822" s="25">
        <v>0</v>
      </c>
      <c r="K822" s="26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</row>
    <row r="823" spans="2:16" ht="24.95" customHeight="1" x14ac:dyDescent="0.25">
      <c r="B823" s="11" t="s">
        <v>1283</v>
      </c>
      <c r="C823" s="11" t="s">
        <v>1284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26">
        <v>0</v>
      </c>
      <c r="J823" s="25">
        <v>0</v>
      </c>
      <c r="K823" s="26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</row>
    <row r="824" spans="2:16" ht="24.95" customHeight="1" x14ac:dyDescent="0.25">
      <c r="B824" s="11" t="s">
        <v>1285</v>
      </c>
      <c r="C824" s="11" t="s">
        <v>1286</v>
      </c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26">
        <v>0</v>
      </c>
      <c r="J824" s="25">
        <v>0</v>
      </c>
      <c r="K824" s="26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</row>
    <row r="825" spans="2:16" ht="24.95" customHeight="1" x14ac:dyDescent="0.25">
      <c r="B825" s="11" t="s">
        <v>1287</v>
      </c>
      <c r="C825" s="11" t="s">
        <v>1288</v>
      </c>
      <c r="D825" s="25">
        <v>0</v>
      </c>
      <c r="E825" s="25">
        <v>0</v>
      </c>
      <c r="F825" s="25">
        <v>0</v>
      </c>
      <c r="G825" s="25">
        <v>0</v>
      </c>
      <c r="H825" s="25">
        <v>0</v>
      </c>
      <c r="I825" s="26">
        <v>0</v>
      </c>
      <c r="J825" s="25">
        <v>0</v>
      </c>
      <c r="K825" s="26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</row>
    <row r="826" spans="2:16" ht="24.95" customHeight="1" x14ac:dyDescent="0.25">
      <c r="B826" s="11" t="s">
        <v>1289</v>
      </c>
      <c r="C826" s="11" t="s">
        <v>1290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26">
        <v>0</v>
      </c>
      <c r="J826" s="25">
        <v>0</v>
      </c>
      <c r="K826" s="26">
        <v>0</v>
      </c>
      <c r="L826" s="25">
        <v>0</v>
      </c>
      <c r="M826" s="25">
        <v>0</v>
      </c>
      <c r="N826" s="25">
        <v>0</v>
      </c>
      <c r="O826" s="25">
        <v>0</v>
      </c>
      <c r="P826" s="25">
        <v>0</v>
      </c>
    </row>
    <row r="827" spans="2:16" ht="24.95" customHeight="1" x14ac:dyDescent="0.25">
      <c r="B827" s="11" t="s">
        <v>1291</v>
      </c>
      <c r="C827" s="11" t="s">
        <v>1292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6">
        <v>0</v>
      </c>
      <c r="J827" s="25">
        <v>0</v>
      </c>
      <c r="K827" s="26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</row>
    <row r="828" spans="2:16" ht="24.95" customHeight="1" x14ac:dyDescent="0.25">
      <c r="B828" s="11" t="s">
        <v>1293</v>
      </c>
      <c r="C828" s="11" t="s">
        <v>1294</v>
      </c>
      <c r="D828" s="25">
        <v>0</v>
      </c>
      <c r="E828" s="25">
        <v>0</v>
      </c>
      <c r="F828" s="25">
        <v>0</v>
      </c>
      <c r="G828" s="25">
        <v>0</v>
      </c>
      <c r="H828" s="25">
        <v>0</v>
      </c>
      <c r="I828" s="26">
        <v>0</v>
      </c>
      <c r="J828" s="25">
        <v>0</v>
      </c>
      <c r="K828" s="26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</row>
    <row r="829" spans="2:16" ht="24.95" customHeight="1" x14ac:dyDescent="0.25">
      <c r="B829" s="11" t="s">
        <v>1295</v>
      </c>
      <c r="C829" s="11" t="s">
        <v>1296</v>
      </c>
      <c r="D829" s="25">
        <v>84950.6</v>
      </c>
      <c r="E829" s="25">
        <v>0</v>
      </c>
      <c r="F829" s="25">
        <v>77265.600000000006</v>
      </c>
      <c r="G829" s="25">
        <v>7685</v>
      </c>
      <c r="H829" s="25">
        <v>0</v>
      </c>
      <c r="I829" s="26">
        <v>0</v>
      </c>
      <c r="J829" s="25">
        <v>0</v>
      </c>
      <c r="K829" s="26">
        <v>0</v>
      </c>
      <c r="L829" s="25">
        <v>0</v>
      </c>
      <c r="M829" s="25">
        <v>0</v>
      </c>
      <c r="N829" s="25">
        <v>0</v>
      </c>
      <c r="O829" s="25">
        <v>0</v>
      </c>
      <c r="P829" s="25">
        <v>0</v>
      </c>
    </row>
    <row r="830" spans="2:16" ht="24.95" customHeight="1" x14ac:dyDescent="0.25">
      <c r="B830" s="11" t="s">
        <v>1297</v>
      </c>
      <c r="C830" s="11" t="s">
        <v>1298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6">
        <v>0</v>
      </c>
      <c r="J830" s="25">
        <v>0</v>
      </c>
      <c r="K830" s="26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</row>
    <row r="831" spans="2:16" ht="24.95" customHeight="1" x14ac:dyDescent="0.25">
      <c r="B831" s="11" t="s">
        <v>1299</v>
      </c>
      <c r="C831" s="11" t="s">
        <v>1300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6">
        <v>0</v>
      </c>
      <c r="J831" s="25">
        <v>0</v>
      </c>
      <c r="K831" s="26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</row>
    <row r="832" spans="2:16" ht="24.95" customHeight="1" x14ac:dyDescent="0.25">
      <c r="B832" s="11" t="s">
        <v>1301</v>
      </c>
      <c r="C832" s="11" t="s">
        <v>1302</v>
      </c>
      <c r="D832" s="25">
        <v>84950.6</v>
      </c>
      <c r="E832" s="25">
        <v>0</v>
      </c>
      <c r="F832" s="25">
        <v>77265.600000000006</v>
      </c>
      <c r="G832" s="25">
        <v>7685</v>
      </c>
      <c r="H832" s="25">
        <v>0</v>
      </c>
      <c r="I832" s="26">
        <v>0</v>
      </c>
      <c r="J832" s="25">
        <v>0</v>
      </c>
      <c r="K832" s="26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</row>
    <row r="833" spans="2:16" ht="24.95" customHeight="1" x14ac:dyDescent="0.25">
      <c r="B833" s="11" t="s">
        <v>1303</v>
      </c>
      <c r="C833" s="11" t="s">
        <v>1304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26">
        <v>0</v>
      </c>
      <c r="J833" s="25">
        <v>0</v>
      </c>
      <c r="K833" s="26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</row>
    <row r="834" spans="2:16" ht="24.95" customHeight="1" x14ac:dyDescent="0.25">
      <c r="B834" s="11" t="s">
        <v>1305</v>
      </c>
      <c r="C834" s="11" t="s">
        <v>1306</v>
      </c>
      <c r="D834" s="25">
        <v>7192</v>
      </c>
      <c r="E834" s="25">
        <v>0</v>
      </c>
      <c r="F834" s="25">
        <v>7192</v>
      </c>
      <c r="G834" s="25">
        <v>0</v>
      </c>
      <c r="H834" s="25">
        <v>0</v>
      </c>
      <c r="I834" s="26">
        <v>0</v>
      </c>
      <c r="J834" s="25">
        <v>0</v>
      </c>
      <c r="K834" s="26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</row>
    <row r="835" spans="2:16" ht="24.95" customHeight="1" x14ac:dyDescent="0.25">
      <c r="B835" s="11" t="s">
        <v>1307</v>
      </c>
      <c r="C835" s="11" t="s">
        <v>1308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26">
        <v>0</v>
      </c>
      <c r="J835" s="25">
        <v>0</v>
      </c>
      <c r="K835" s="26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</row>
    <row r="836" spans="2:16" ht="24.95" customHeight="1" x14ac:dyDescent="0.25">
      <c r="B836" s="11" t="s">
        <v>1309</v>
      </c>
      <c r="C836" s="11" t="s">
        <v>1310</v>
      </c>
      <c r="D836" s="25">
        <v>7192</v>
      </c>
      <c r="E836" s="25">
        <v>0</v>
      </c>
      <c r="F836" s="25">
        <v>7192</v>
      </c>
      <c r="G836" s="25">
        <v>0</v>
      </c>
      <c r="H836" s="25">
        <v>0</v>
      </c>
      <c r="I836" s="26">
        <v>0</v>
      </c>
      <c r="J836" s="25">
        <v>0</v>
      </c>
      <c r="K836" s="26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</row>
    <row r="837" spans="2:16" ht="24.95" customHeight="1" x14ac:dyDescent="0.25">
      <c r="B837" s="11" t="s">
        <v>1311</v>
      </c>
      <c r="C837" s="11" t="s">
        <v>1312</v>
      </c>
      <c r="D837" s="25">
        <v>0</v>
      </c>
      <c r="E837" s="25">
        <v>0</v>
      </c>
      <c r="F837" s="25">
        <v>0</v>
      </c>
      <c r="G837" s="25">
        <v>0</v>
      </c>
      <c r="H837" s="25">
        <v>0</v>
      </c>
      <c r="I837" s="26">
        <v>0</v>
      </c>
      <c r="J837" s="25">
        <v>0</v>
      </c>
      <c r="K837" s="26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</row>
    <row r="838" spans="2:16" ht="24.95" customHeight="1" x14ac:dyDescent="0.25">
      <c r="B838" s="11" t="s">
        <v>1313</v>
      </c>
      <c r="C838" s="11" t="s">
        <v>1314</v>
      </c>
      <c r="D838" s="25">
        <v>0</v>
      </c>
      <c r="E838" s="25">
        <v>0</v>
      </c>
      <c r="F838" s="25">
        <v>0</v>
      </c>
      <c r="G838" s="25">
        <v>0</v>
      </c>
      <c r="H838" s="25">
        <v>0</v>
      </c>
      <c r="I838" s="26">
        <v>0</v>
      </c>
      <c r="J838" s="25">
        <v>0</v>
      </c>
      <c r="K838" s="26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</row>
    <row r="839" spans="2:16" ht="24.95" customHeight="1" x14ac:dyDescent="0.25">
      <c r="B839" s="11" t="s">
        <v>1315</v>
      </c>
      <c r="C839" s="11" t="s">
        <v>1316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6">
        <v>0</v>
      </c>
      <c r="J839" s="25">
        <v>0</v>
      </c>
      <c r="K839" s="26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</row>
    <row r="840" spans="2:16" ht="24.95" customHeight="1" x14ac:dyDescent="0.25">
      <c r="B840" s="11" t="s">
        <v>1317</v>
      </c>
      <c r="C840" s="11" t="s">
        <v>1318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6">
        <v>0</v>
      </c>
      <c r="J840" s="25">
        <v>0</v>
      </c>
      <c r="K840" s="26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</row>
    <row r="841" spans="2:16" ht="24.95" customHeight="1" x14ac:dyDescent="0.25">
      <c r="B841" s="11" t="s">
        <v>1319</v>
      </c>
      <c r="C841" s="11" t="s">
        <v>1320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6">
        <v>0</v>
      </c>
      <c r="J841" s="25">
        <v>0</v>
      </c>
      <c r="K841" s="26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</row>
    <row r="842" spans="2:16" ht="24.95" customHeight="1" x14ac:dyDescent="0.25">
      <c r="B842" s="11" t="s">
        <v>1321</v>
      </c>
      <c r="C842" s="11" t="s">
        <v>1322</v>
      </c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6">
        <v>0</v>
      </c>
      <c r="J842" s="25">
        <v>0</v>
      </c>
      <c r="K842" s="26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</row>
    <row r="843" spans="2:16" ht="24.95" customHeight="1" x14ac:dyDescent="0.25">
      <c r="B843" s="10" t="s">
        <v>1323</v>
      </c>
      <c r="C843" s="10" t="s">
        <v>1324</v>
      </c>
      <c r="D843" s="24">
        <f>+D844+D846+D848+D850</f>
        <v>32301</v>
      </c>
      <c r="E843" s="24">
        <f>+E845+E847+E849+E851</f>
        <v>9999</v>
      </c>
      <c r="F843" s="24">
        <f>+F845+F847+F849+F851</f>
        <v>22302</v>
      </c>
      <c r="G843" s="24">
        <f>+G845+G847+G849+G851</f>
        <v>0</v>
      </c>
      <c r="H843" s="24">
        <v>0</v>
      </c>
      <c r="I843" s="27">
        <v>0</v>
      </c>
      <c r="J843" s="24">
        <v>0</v>
      </c>
      <c r="K843" s="27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</row>
    <row r="844" spans="2:16" ht="24.95" customHeight="1" x14ac:dyDescent="0.25">
      <c r="B844" s="11" t="s">
        <v>1325</v>
      </c>
      <c r="C844" s="11" t="s">
        <v>1326</v>
      </c>
      <c r="D844" s="25">
        <v>22302</v>
      </c>
      <c r="E844" s="25">
        <v>0</v>
      </c>
      <c r="F844" s="25">
        <v>22302</v>
      </c>
      <c r="G844" s="25">
        <v>0</v>
      </c>
      <c r="H844" s="25">
        <v>0</v>
      </c>
      <c r="I844" s="26">
        <v>0</v>
      </c>
      <c r="J844" s="25">
        <v>0</v>
      </c>
      <c r="K844" s="26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</row>
    <row r="845" spans="2:16" ht="24.95" customHeight="1" x14ac:dyDescent="0.25">
      <c r="B845" s="11" t="s">
        <v>1327</v>
      </c>
      <c r="C845" s="11" t="s">
        <v>1328</v>
      </c>
      <c r="D845" s="25">
        <v>22302</v>
      </c>
      <c r="E845" s="25">
        <v>0</v>
      </c>
      <c r="F845" s="25">
        <v>22302</v>
      </c>
      <c r="G845" s="25">
        <v>0</v>
      </c>
      <c r="H845" s="25">
        <v>0</v>
      </c>
      <c r="I845" s="26">
        <v>0</v>
      </c>
      <c r="J845" s="25">
        <v>0</v>
      </c>
      <c r="K845" s="26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</row>
    <row r="846" spans="2:16" ht="24.95" customHeight="1" x14ac:dyDescent="0.25">
      <c r="B846" s="11" t="s">
        <v>1329</v>
      </c>
      <c r="C846" s="11" t="s">
        <v>1330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26">
        <v>0</v>
      </c>
      <c r="J846" s="25">
        <v>0</v>
      </c>
      <c r="K846" s="26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</row>
    <row r="847" spans="2:16" ht="24.95" customHeight="1" x14ac:dyDescent="0.25">
      <c r="B847" s="11" t="s">
        <v>1331</v>
      </c>
      <c r="C847" s="11" t="s">
        <v>1332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26">
        <v>0</v>
      </c>
      <c r="J847" s="25">
        <v>0</v>
      </c>
      <c r="K847" s="26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</row>
    <row r="848" spans="2:16" ht="24.95" customHeight="1" x14ac:dyDescent="0.25">
      <c r="B848" s="11" t="s">
        <v>1333</v>
      </c>
      <c r="C848" s="11" t="s">
        <v>1334</v>
      </c>
      <c r="D848" s="25">
        <v>9999</v>
      </c>
      <c r="E848" s="25">
        <v>9999</v>
      </c>
      <c r="F848" s="25">
        <v>0</v>
      </c>
      <c r="G848" s="25">
        <v>0</v>
      </c>
      <c r="H848" s="25">
        <v>0</v>
      </c>
      <c r="I848" s="26">
        <v>0</v>
      </c>
      <c r="J848" s="25">
        <v>0</v>
      </c>
      <c r="K848" s="26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</row>
    <row r="849" spans="2:16" ht="24.95" customHeight="1" x14ac:dyDescent="0.25">
      <c r="B849" s="11" t="s">
        <v>1335</v>
      </c>
      <c r="C849" s="11" t="s">
        <v>1336</v>
      </c>
      <c r="D849" s="25">
        <v>9999</v>
      </c>
      <c r="E849" s="25">
        <v>9999</v>
      </c>
      <c r="F849" s="25">
        <v>0</v>
      </c>
      <c r="G849" s="25">
        <v>0</v>
      </c>
      <c r="H849" s="25">
        <v>0</v>
      </c>
      <c r="I849" s="26">
        <v>0</v>
      </c>
      <c r="J849" s="25">
        <v>0</v>
      </c>
      <c r="K849" s="26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</row>
    <row r="850" spans="2:16" ht="24.95" customHeight="1" x14ac:dyDescent="0.25">
      <c r="B850" s="11" t="s">
        <v>1337</v>
      </c>
      <c r="C850" s="11" t="s">
        <v>1338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6">
        <v>0</v>
      </c>
      <c r="J850" s="25">
        <v>0</v>
      </c>
      <c r="K850" s="26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</row>
    <row r="851" spans="2:16" ht="24.95" customHeight="1" x14ac:dyDescent="0.25">
      <c r="B851" s="11" t="s">
        <v>1339</v>
      </c>
      <c r="C851" s="11" t="s">
        <v>1340</v>
      </c>
      <c r="D851" s="25">
        <v>0</v>
      </c>
      <c r="E851" s="25">
        <v>0</v>
      </c>
      <c r="F851" s="25">
        <v>0</v>
      </c>
      <c r="G851" s="25">
        <v>0</v>
      </c>
      <c r="H851" s="25">
        <v>0</v>
      </c>
      <c r="I851" s="26">
        <v>0</v>
      </c>
      <c r="J851" s="25">
        <v>0</v>
      </c>
      <c r="K851" s="26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</row>
    <row r="852" spans="2:16" ht="24.95" customHeight="1" x14ac:dyDescent="0.25">
      <c r="B852" s="10" t="s">
        <v>1341</v>
      </c>
      <c r="C852" s="10" t="s">
        <v>1342</v>
      </c>
      <c r="D852" s="24">
        <v>0</v>
      </c>
      <c r="E852" s="24">
        <v>0</v>
      </c>
      <c r="F852" s="24">
        <v>0</v>
      </c>
      <c r="G852" s="24">
        <v>0</v>
      </c>
      <c r="H852" s="24">
        <v>0</v>
      </c>
      <c r="I852" s="27">
        <v>0</v>
      </c>
      <c r="J852" s="24">
        <v>0</v>
      </c>
      <c r="K852" s="27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</row>
    <row r="853" spans="2:16" ht="24.95" customHeight="1" x14ac:dyDescent="0.25">
      <c r="B853" s="11" t="s">
        <v>1343</v>
      </c>
      <c r="C853" s="11" t="s">
        <v>1344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6">
        <v>0</v>
      </c>
      <c r="J853" s="25">
        <v>0</v>
      </c>
      <c r="K853" s="26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</row>
    <row r="854" spans="2:16" ht="24.95" customHeight="1" x14ac:dyDescent="0.25">
      <c r="B854" s="11" t="s">
        <v>1345</v>
      </c>
      <c r="C854" s="11" t="s">
        <v>1346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26">
        <v>0</v>
      </c>
      <c r="J854" s="25">
        <v>0</v>
      </c>
      <c r="K854" s="26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</row>
    <row r="855" spans="2:16" ht="24.95" customHeight="1" x14ac:dyDescent="0.25">
      <c r="B855" s="11" t="s">
        <v>1347</v>
      </c>
      <c r="C855" s="11" t="s">
        <v>1348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26">
        <v>0</v>
      </c>
      <c r="J855" s="25">
        <v>0</v>
      </c>
      <c r="K855" s="26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</row>
    <row r="856" spans="2:16" ht="24.95" customHeight="1" x14ac:dyDescent="0.25">
      <c r="B856" s="11" t="s">
        <v>1349</v>
      </c>
      <c r="C856" s="11" t="s">
        <v>1350</v>
      </c>
      <c r="D856" s="25">
        <v>0</v>
      </c>
      <c r="E856" s="25">
        <v>0</v>
      </c>
      <c r="F856" s="25">
        <v>0</v>
      </c>
      <c r="G856" s="25">
        <v>0</v>
      </c>
      <c r="H856" s="25">
        <v>0</v>
      </c>
      <c r="I856" s="26">
        <v>0</v>
      </c>
      <c r="J856" s="25">
        <v>0</v>
      </c>
      <c r="K856" s="26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</row>
    <row r="857" spans="2:16" ht="24.95" customHeight="1" x14ac:dyDescent="0.25">
      <c r="B857" s="11" t="s">
        <v>1351</v>
      </c>
      <c r="C857" s="11" t="s">
        <v>1352</v>
      </c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6">
        <v>0</v>
      </c>
      <c r="J857" s="25">
        <v>0</v>
      </c>
      <c r="K857" s="26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</row>
    <row r="858" spans="2:16" ht="24.95" customHeight="1" x14ac:dyDescent="0.25">
      <c r="B858" s="11" t="s">
        <v>1353</v>
      </c>
      <c r="C858" s="11" t="s">
        <v>1354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6">
        <v>0</v>
      </c>
      <c r="J858" s="25">
        <v>0</v>
      </c>
      <c r="K858" s="26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</row>
    <row r="859" spans="2:16" ht="24.95" customHeight="1" x14ac:dyDescent="0.25">
      <c r="B859" s="11" t="s">
        <v>1355</v>
      </c>
      <c r="C859" s="11" t="s">
        <v>1346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6">
        <v>0</v>
      </c>
      <c r="J859" s="25">
        <v>0</v>
      </c>
      <c r="K859" s="26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</row>
    <row r="860" spans="2:16" ht="24.95" customHeight="1" x14ac:dyDescent="0.25">
      <c r="B860" s="11" t="s">
        <v>1356</v>
      </c>
      <c r="C860" s="11" t="s">
        <v>1357</v>
      </c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6">
        <v>0</v>
      </c>
      <c r="J860" s="25">
        <v>0</v>
      </c>
      <c r="K860" s="26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</row>
    <row r="861" spans="2:16" ht="24.95" customHeight="1" x14ac:dyDescent="0.25">
      <c r="B861" s="10" t="s">
        <v>1358</v>
      </c>
      <c r="C861" s="10" t="s">
        <v>1359</v>
      </c>
      <c r="D861" s="24">
        <v>0</v>
      </c>
      <c r="E861" s="24">
        <v>0</v>
      </c>
      <c r="F861" s="24">
        <v>0</v>
      </c>
      <c r="G861" s="24">
        <v>0</v>
      </c>
      <c r="H861" s="24">
        <v>0</v>
      </c>
      <c r="I861" s="27">
        <v>0</v>
      </c>
      <c r="J861" s="24">
        <v>0</v>
      </c>
      <c r="K861" s="27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</row>
    <row r="862" spans="2:16" ht="24.95" customHeight="1" x14ac:dyDescent="0.25">
      <c r="B862" s="11" t="s">
        <v>1360</v>
      </c>
      <c r="C862" s="11" t="s">
        <v>1361</v>
      </c>
      <c r="D862" s="25">
        <v>0</v>
      </c>
      <c r="E862" s="25">
        <v>0</v>
      </c>
      <c r="F862" s="25">
        <v>0</v>
      </c>
      <c r="G862" s="25">
        <v>0</v>
      </c>
      <c r="H862" s="25">
        <v>0</v>
      </c>
      <c r="I862" s="26">
        <v>0</v>
      </c>
      <c r="J862" s="25">
        <v>0</v>
      </c>
      <c r="K862" s="26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</row>
    <row r="863" spans="2:16" ht="24.95" customHeight="1" x14ac:dyDescent="0.25">
      <c r="B863" s="11" t="s">
        <v>1362</v>
      </c>
      <c r="C863" s="11" t="s">
        <v>1363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26">
        <v>0</v>
      </c>
      <c r="J863" s="25">
        <v>0</v>
      </c>
      <c r="K863" s="26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</row>
    <row r="864" spans="2:16" ht="24.95" customHeight="1" x14ac:dyDescent="0.25">
      <c r="B864" s="11" t="s">
        <v>1364</v>
      </c>
      <c r="C864" s="11" t="s">
        <v>1365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26">
        <v>0</v>
      </c>
      <c r="J864" s="25">
        <v>0</v>
      </c>
      <c r="K864" s="26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</row>
    <row r="865" spans="2:16" ht="24.95" customHeight="1" x14ac:dyDescent="0.25">
      <c r="B865" s="11" t="s">
        <v>1366</v>
      </c>
      <c r="C865" s="11" t="s">
        <v>1367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26">
        <v>0</v>
      </c>
      <c r="J865" s="25">
        <v>0</v>
      </c>
      <c r="K865" s="26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</row>
    <row r="866" spans="2:16" ht="24.95" customHeight="1" x14ac:dyDescent="0.25">
      <c r="B866" s="11" t="s">
        <v>1368</v>
      </c>
      <c r="C866" s="11" t="s">
        <v>1369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6">
        <v>0</v>
      </c>
      <c r="J866" s="25">
        <v>0</v>
      </c>
      <c r="K866" s="26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</row>
    <row r="867" spans="2:16" ht="24.95" customHeight="1" x14ac:dyDescent="0.25">
      <c r="B867" s="11" t="s">
        <v>1370</v>
      </c>
      <c r="C867" s="11" t="s">
        <v>1371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6">
        <v>0</v>
      </c>
      <c r="J867" s="25">
        <v>0</v>
      </c>
      <c r="K867" s="26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</row>
    <row r="868" spans="2:16" ht="24.95" customHeight="1" x14ac:dyDescent="0.25">
      <c r="B868" s="11" t="s">
        <v>1372</v>
      </c>
      <c r="C868" s="11" t="s">
        <v>1373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6">
        <v>0</v>
      </c>
      <c r="J868" s="25">
        <v>0</v>
      </c>
      <c r="K868" s="26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</row>
    <row r="869" spans="2:16" ht="24.95" customHeight="1" x14ac:dyDescent="0.25">
      <c r="B869" s="11" t="s">
        <v>1374</v>
      </c>
      <c r="C869" s="11" t="s">
        <v>1375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6">
        <v>0</v>
      </c>
      <c r="J869" s="25">
        <v>0</v>
      </c>
      <c r="K869" s="26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</row>
    <row r="870" spans="2:16" ht="24.95" customHeight="1" x14ac:dyDescent="0.25">
      <c r="B870" s="11" t="s">
        <v>1376</v>
      </c>
      <c r="C870" s="11" t="s">
        <v>1377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26">
        <v>0</v>
      </c>
      <c r="J870" s="25">
        <v>0</v>
      </c>
      <c r="K870" s="26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</row>
    <row r="871" spans="2:16" ht="24.95" customHeight="1" x14ac:dyDescent="0.25">
      <c r="B871" s="11" t="s">
        <v>1378</v>
      </c>
      <c r="C871" s="11" t="s">
        <v>1379</v>
      </c>
      <c r="D871" s="25">
        <v>0</v>
      </c>
      <c r="E871" s="25">
        <v>0</v>
      </c>
      <c r="F871" s="25">
        <v>0</v>
      </c>
      <c r="G871" s="25">
        <v>0</v>
      </c>
      <c r="H871" s="25">
        <v>0</v>
      </c>
      <c r="I871" s="26">
        <v>0</v>
      </c>
      <c r="J871" s="25">
        <v>0</v>
      </c>
      <c r="K871" s="26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</row>
    <row r="872" spans="2:16" ht="24.95" customHeight="1" x14ac:dyDescent="0.25">
      <c r="B872" s="11" t="s">
        <v>1380</v>
      </c>
      <c r="C872" s="11" t="s">
        <v>1381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6">
        <v>0</v>
      </c>
      <c r="J872" s="25">
        <v>0</v>
      </c>
      <c r="K872" s="26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</row>
    <row r="873" spans="2:16" ht="24.95" customHeight="1" x14ac:dyDescent="0.25">
      <c r="B873" s="11" t="s">
        <v>1382</v>
      </c>
      <c r="C873" s="11" t="s">
        <v>1383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6">
        <v>0</v>
      </c>
      <c r="J873" s="25">
        <v>0</v>
      </c>
      <c r="K873" s="26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</row>
    <row r="874" spans="2:16" ht="24.95" customHeight="1" x14ac:dyDescent="0.25">
      <c r="B874" s="11" t="s">
        <v>1384</v>
      </c>
      <c r="C874" s="11" t="s">
        <v>1385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6">
        <v>0</v>
      </c>
      <c r="J874" s="25">
        <v>0</v>
      </c>
      <c r="K874" s="26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</row>
    <row r="875" spans="2:16" ht="24.95" customHeight="1" x14ac:dyDescent="0.25">
      <c r="B875" s="10" t="s">
        <v>1386</v>
      </c>
      <c r="C875" s="10" t="s">
        <v>1387</v>
      </c>
      <c r="D875" s="24">
        <v>0</v>
      </c>
      <c r="E875" s="24">
        <v>0</v>
      </c>
      <c r="F875" s="24">
        <v>0</v>
      </c>
      <c r="G875" s="24">
        <v>0</v>
      </c>
      <c r="H875" s="24">
        <v>0</v>
      </c>
      <c r="I875" s="27">
        <v>0</v>
      </c>
      <c r="J875" s="24">
        <v>0</v>
      </c>
      <c r="K875" s="27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</row>
    <row r="876" spans="2:16" ht="24.95" customHeight="1" x14ac:dyDescent="0.25">
      <c r="B876" s="11" t="s">
        <v>1388</v>
      </c>
      <c r="C876" s="11" t="s">
        <v>1389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6">
        <v>0</v>
      </c>
      <c r="J876" s="25">
        <v>0</v>
      </c>
      <c r="K876" s="26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</row>
    <row r="877" spans="2:16" ht="24.95" customHeight="1" x14ac:dyDescent="0.25">
      <c r="B877" s="11" t="s">
        <v>1390</v>
      </c>
      <c r="C877" s="11" t="s">
        <v>1391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6">
        <v>0</v>
      </c>
      <c r="J877" s="25">
        <v>0</v>
      </c>
      <c r="K877" s="26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</row>
    <row r="878" spans="2:16" ht="24.95" customHeight="1" x14ac:dyDescent="0.25">
      <c r="B878" s="11" t="s">
        <v>1392</v>
      </c>
      <c r="C878" s="11" t="s">
        <v>1393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6">
        <v>0</v>
      </c>
      <c r="J878" s="25">
        <v>0</v>
      </c>
      <c r="K878" s="26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</row>
    <row r="879" spans="2:16" ht="24.95" customHeight="1" x14ac:dyDescent="0.25">
      <c r="B879" s="11" t="s">
        <v>1394</v>
      </c>
      <c r="C879" s="11" t="s">
        <v>1395</v>
      </c>
      <c r="D879" s="25">
        <v>0</v>
      </c>
      <c r="E879" s="25">
        <v>0</v>
      </c>
      <c r="F879" s="25">
        <v>0</v>
      </c>
      <c r="G879" s="25">
        <v>0</v>
      </c>
      <c r="H879" s="25">
        <v>0</v>
      </c>
      <c r="I879" s="26">
        <v>0</v>
      </c>
      <c r="J879" s="25">
        <v>0</v>
      </c>
      <c r="K879" s="26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</row>
    <row r="880" spans="2:16" ht="24.95" customHeight="1" x14ac:dyDescent="0.25">
      <c r="B880" s="10" t="s">
        <v>1396</v>
      </c>
      <c r="C880" s="10" t="s">
        <v>1397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7">
        <v>0</v>
      </c>
      <c r="J880" s="24">
        <v>0</v>
      </c>
      <c r="K880" s="27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</row>
    <row r="881" spans="2:16" ht="24.95" customHeight="1" x14ac:dyDescent="0.25">
      <c r="B881" s="11" t="s">
        <v>1398</v>
      </c>
      <c r="C881" s="11" t="s">
        <v>1399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26">
        <v>0</v>
      </c>
      <c r="J881" s="25">
        <v>0</v>
      </c>
      <c r="K881" s="26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</row>
    <row r="882" spans="2:16" ht="24.95" customHeight="1" x14ac:dyDescent="0.25">
      <c r="B882" s="11" t="s">
        <v>1400</v>
      </c>
      <c r="C882" s="11" t="s">
        <v>1401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6">
        <v>0</v>
      </c>
      <c r="J882" s="25">
        <v>0</v>
      </c>
      <c r="K882" s="26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</row>
    <row r="883" spans="2:16" ht="24.95" customHeight="1" x14ac:dyDescent="0.25">
      <c r="B883" s="11" t="s">
        <v>1402</v>
      </c>
      <c r="C883" s="11" t="s">
        <v>1403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6">
        <v>0</v>
      </c>
      <c r="J883" s="25">
        <v>0</v>
      </c>
      <c r="K883" s="26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</row>
    <row r="884" spans="2:16" ht="24.95" customHeight="1" x14ac:dyDescent="0.25">
      <c r="B884" s="11" t="s">
        <v>1404</v>
      </c>
      <c r="C884" s="11" t="s">
        <v>1405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26">
        <v>0</v>
      </c>
      <c r="J884" s="25">
        <v>0</v>
      </c>
      <c r="K884" s="26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</row>
    <row r="885" spans="2:16" ht="24.95" customHeight="1" x14ac:dyDescent="0.25">
      <c r="B885" s="11" t="s">
        <v>1406</v>
      </c>
      <c r="C885" s="11" t="s">
        <v>1407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26">
        <v>0</v>
      </c>
      <c r="J885" s="25">
        <v>0</v>
      </c>
      <c r="K885" s="26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</row>
    <row r="886" spans="2:16" ht="24.95" customHeight="1" x14ac:dyDescent="0.25">
      <c r="B886" s="11" t="s">
        <v>1408</v>
      </c>
      <c r="C886" s="11" t="s">
        <v>1409</v>
      </c>
      <c r="D886" s="25">
        <v>0</v>
      </c>
      <c r="E886" s="25">
        <v>0</v>
      </c>
      <c r="F886" s="25">
        <v>0</v>
      </c>
      <c r="G886" s="25">
        <v>0</v>
      </c>
      <c r="H886" s="25">
        <v>0</v>
      </c>
      <c r="I886" s="26">
        <v>0</v>
      </c>
      <c r="J886" s="25">
        <v>0</v>
      </c>
      <c r="K886" s="26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</row>
    <row r="887" spans="2:16" ht="24.95" customHeight="1" x14ac:dyDescent="0.25">
      <c r="B887" s="11" t="s">
        <v>1410</v>
      </c>
      <c r="C887" s="11" t="s">
        <v>1411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6">
        <v>0</v>
      </c>
      <c r="J887" s="25">
        <v>0</v>
      </c>
      <c r="K887" s="26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</row>
    <row r="888" spans="2:16" ht="24.95" customHeight="1" x14ac:dyDescent="0.25">
      <c r="B888" s="11" t="s">
        <v>1412</v>
      </c>
      <c r="C888" s="11" t="s">
        <v>1413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26">
        <v>0</v>
      </c>
      <c r="J888" s="25">
        <v>0</v>
      </c>
      <c r="K888" s="26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</row>
    <row r="889" spans="2:16" ht="24.95" customHeight="1" x14ac:dyDescent="0.25">
      <c r="B889" s="11" t="s">
        <v>1414</v>
      </c>
      <c r="C889" s="11" t="s">
        <v>1415</v>
      </c>
      <c r="D889" s="25">
        <v>0</v>
      </c>
      <c r="E889" s="25">
        <v>0</v>
      </c>
      <c r="F889" s="25">
        <v>0</v>
      </c>
      <c r="G889" s="25">
        <v>0</v>
      </c>
      <c r="H889" s="25">
        <v>0</v>
      </c>
      <c r="I889" s="26">
        <v>0</v>
      </c>
      <c r="J889" s="25">
        <v>0</v>
      </c>
      <c r="K889" s="26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</row>
    <row r="890" spans="2:16" ht="24.95" customHeight="1" x14ac:dyDescent="0.25">
      <c r="B890" s="11" t="s">
        <v>1416</v>
      </c>
      <c r="C890" s="11" t="s">
        <v>1417</v>
      </c>
      <c r="D890" s="25">
        <v>0</v>
      </c>
      <c r="E890" s="25">
        <v>0</v>
      </c>
      <c r="F890" s="25">
        <v>0</v>
      </c>
      <c r="G890" s="25">
        <v>0</v>
      </c>
      <c r="H890" s="25">
        <v>0</v>
      </c>
      <c r="I890" s="26">
        <v>0</v>
      </c>
      <c r="J890" s="25">
        <v>0</v>
      </c>
      <c r="K890" s="26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</row>
    <row r="891" spans="2:16" ht="24.95" customHeight="1" x14ac:dyDescent="0.25">
      <c r="B891" s="11" t="s">
        <v>1418</v>
      </c>
      <c r="C891" s="11" t="s">
        <v>1419</v>
      </c>
      <c r="D891" s="25">
        <v>0</v>
      </c>
      <c r="E891" s="25">
        <v>0</v>
      </c>
      <c r="F891" s="25">
        <v>0</v>
      </c>
      <c r="G891" s="25">
        <v>0</v>
      </c>
      <c r="H891" s="25">
        <v>0</v>
      </c>
      <c r="I891" s="26">
        <v>0</v>
      </c>
      <c r="J891" s="25">
        <v>0</v>
      </c>
      <c r="K891" s="26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</row>
    <row r="892" spans="2:16" ht="24.95" customHeight="1" x14ac:dyDescent="0.25">
      <c r="B892" s="11" t="s">
        <v>1420</v>
      </c>
      <c r="C892" s="11" t="s">
        <v>1421</v>
      </c>
      <c r="D892" s="25">
        <v>0</v>
      </c>
      <c r="E892" s="25">
        <v>0</v>
      </c>
      <c r="F892" s="25">
        <v>0</v>
      </c>
      <c r="G892" s="25">
        <v>0</v>
      </c>
      <c r="H892" s="25">
        <v>0</v>
      </c>
      <c r="I892" s="26">
        <v>0</v>
      </c>
      <c r="J892" s="25">
        <v>0</v>
      </c>
      <c r="K892" s="26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</row>
    <row r="893" spans="2:16" ht="24.95" customHeight="1" x14ac:dyDescent="0.25">
      <c r="B893" s="11" t="s">
        <v>1422</v>
      </c>
      <c r="C893" s="11" t="s">
        <v>1423</v>
      </c>
      <c r="D893" s="25">
        <v>0</v>
      </c>
      <c r="E893" s="25">
        <v>0</v>
      </c>
      <c r="F893" s="25">
        <v>0</v>
      </c>
      <c r="G893" s="25">
        <v>0</v>
      </c>
      <c r="H893" s="25">
        <v>0</v>
      </c>
      <c r="I893" s="26">
        <v>0</v>
      </c>
      <c r="J893" s="25">
        <v>0</v>
      </c>
      <c r="K893" s="26">
        <v>0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</row>
    <row r="894" spans="2:16" ht="24.95" customHeight="1" x14ac:dyDescent="0.25">
      <c r="B894" s="11" t="s">
        <v>1424</v>
      </c>
      <c r="C894" s="11" t="s">
        <v>1425</v>
      </c>
      <c r="D894" s="25">
        <v>0</v>
      </c>
      <c r="E894" s="25">
        <v>0</v>
      </c>
      <c r="F894" s="25">
        <v>0</v>
      </c>
      <c r="G894" s="25">
        <v>0</v>
      </c>
      <c r="H894" s="25">
        <v>0</v>
      </c>
      <c r="I894" s="26">
        <v>0</v>
      </c>
      <c r="J894" s="25">
        <v>0</v>
      </c>
      <c r="K894" s="26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</row>
    <row r="895" spans="2:16" ht="24.95" customHeight="1" x14ac:dyDescent="0.25">
      <c r="B895" s="11" t="s">
        <v>1426</v>
      </c>
      <c r="C895" s="11" t="s">
        <v>1427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26">
        <v>0</v>
      </c>
      <c r="J895" s="25">
        <v>0</v>
      </c>
      <c r="K895" s="26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</row>
    <row r="896" spans="2:16" ht="24.95" customHeight="1" x14ac:dyDescent="0.25">
      <c r="B896" s="11" t="s">
        <v>1428</v>
      </c>
      <c r="C896" s="11" t="s">
        <v>1429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6">
        <v>0</v>
      </c>
      <c r="J896" s="25">
        <v>0</v>
      </c>
      <c r="K896" s="26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</row>
    <row r="897" spans="2:16" ht="24.95" customHeight="1" x14ac:dyDescent="0.25">
      <c r="B897" s="11" t="s">
        <v>1430</v>
      </c>
      <c r="C897" s="11" t="s">
        <v>1431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6">
        <v>0</v>
      </c>
      <c r="J897" s="25">
        <v>0</v>
      </c>
      <c r="K897" s="26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</row>
    <row r="898" spans="2:16" ht="24.95" customHeight="1" x14ac:dyDescent="0.25">
      <c r="B898" s="11" t="s">
        <v>1432</v>
      </c>
      <c r="C898" s="11" t="s">
        <v>1433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26">
        <v>0</v>
      </c>
      <c r="J898" s="25">
        <v>0</v>
      </c>
      <c r="K898" s="26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</row>
    <row r="899" spans="2:16" ht="24.95" customHeight="1" x14ac:dyDescent="0.25">
      <c r="B899" s="11" t="s">
        <v>1434</v>
      </c>
      <c r="C899" s="11" t="s">
        <v>1435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26">
        <v>0</v>
      </c>
      <c r="J899" s="25">
        <v>0</v>
      </c>
      <c r="K899" s="26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</row>
    <row r="900" spans="2:16" ht="24.95" customHeight="1" x14ac:dyDescent="0.25">
      <c r="B900" s="11" t="s">
        <v>1436</v>
      </c>
      <c r="C900" s="11" t="s">
        <v>1437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26">
        <v>0</v>
      </c>
      <c r="J900" s="25">
        <v>0</v>
      </c>
      <c r="K900" s="26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</row>
    <row r="901" spans="2:16" ht="24.95" customHeight="1" x14ac:dyDescent="0.25">
      <c r="B901" s="11" t="s">
        <v>1438</v>
      </c>
      <c r="C901" s="11" t="s">
        <v>1439</v>
      </c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26">
        <v>0</v>
      </c>
      <c r="J901" s="25">
        <v>0</v>
      </c>
      <c r="K901" s="26">
        <v>0</v>
      </c>
      <c r="L901" s="25">
        <v>0</v>
      </c>
      <c r="M901" s="25">
        <v>0</v>
      </c>
      <c r="N901" s="25">
        <v>0</v>
      </c>
      <c r="O901" s="25">
        <v>0</v>
      </c>
      <c r="P901" s="25">
        <v>0</v>
      </c>
    </row>
    <row r="902" spans="2:16" ht="24.95" customHeight="1" x14ac:dyDescent="0.25">
      <c r="B902" s="11" t="s">
        <v>1440</v>
      </c>
      <c r="C902" s="11" t="s">
        <v>1441</v>
      </c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6">
        <v>0</v>
      </c>
      <c r="J902" s="25">
        <v>0</v>
      </c>
      <c r="K902" s="26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</row>
    <row r="903" spans="2:16" ht="24.95" customHeight="1" x14ac:dyDescent="0.25">
      <c r="B903" s="11" t="s">
        <v>1442</v>
      </c>
      <c r="C903" s="11" t="s">
        <v>1443</v>
      </c>
      <c r="D903" s="25">
        <v>0</v>
      </c>
      <c r="E903" s="25">
        <v>0</v>
      </c>
      <c r="F903" s="25">
        <v>0</v>
      </c>
      <c r="G903" s="25">
        <v>0</v>
      </c>
      <c r="H903" s="25">
        <v>0</v>
      </c>
      <c r="I903" s="26">
        <v>0</v>
      </c>
      <c r="J903" s="25">
        <v>0</v>
      </c>
      <c r="K903" s="26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</row>
    <row r="904" spans="2:16" ht="24.95" customHeight="1" x14ac:dyDescent="0.25">
      <c r="B904" s="11" t="s">
        <v>1444</v>
      </c>
      <c r="C904" s="11" t="s">
        <v>1445</v>
      </c>
      <c r="D904" s="25">
        <v>0</v>
      </c>
      <c r="E904" s="25">
        <v>0</v>
      </c>
      <c r="F904" s="25">
        <v>0</v>
      </c>
      <c r="G904" s="25">
        <v>0</v>
      </c>
      <c r="H904" s="25">
        <v>0</v>
      </c>
      <c r="I904" s="26">
        <v>0</v>
      </c>
      <c r="J904" s="25">
        <v>0</v>
      </c>
      <c r="K904" s="26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</row>
    <row r="905" spans="2:16" ht="24.95" customHeight="1" x14ac:dyDescent="0.25">
      <c r="B905" s="11" t="s">
        <v>1446</v>
      </c>
      <c r="C905" s="11" t="s">
        <v>1447</v>
      </c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26">
        <v>0</v>
      </c>
      <c r="J905" s="25">
        <v>0</v>
      </c>
      <c r="K905" s="26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</row>
    <row r="906" spans="2:16" ht="24.95" customHeight="1" x14ac:dyDescent="0.25">
      <c r="B906" s="11" t="s">
        <v>1448</v>
      </c>
      <c r="C906" s="11" t="s">
        <v>1449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26">
        <v>0</v>
      </c>
      <c r="J906" s="25">
        <v>0</v>
      </c>
      <c r="K906" s="26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</row>
    <row r="907" spans="2:16" ht="24.95" customHeight="1" x14ac:dyDescent="0.25">
      <c r="B907" s="11" t="s">
        <v>1450</v>
      </c>
      <c r="C907" s="11" t="s">
        <v>1443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26">
        <v>0</v>
      </c>
      <c r="J907" s="25">
        <v>0</v>
      </c>
      <c r="K907" s="26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</row>
    <row r="908" spans="2:16" ht="24.95" customHeight="1" x14ac:dyDescent="0.25">
      <c r="B908" s="11" t="s">
        <v>1451</v>
      </c>
      <c r="C908" s="11" t="s">
        <v>1452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26">
        <v>0</v>
      </c>
      <c r="J908" s="25">
        <v>0</v>
      </c>
      <c r="K908" s="26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</row>
    <row r="909" spans="2:16" ht="24.95" customHeight="1" x14ac:dyDescent="0.25">
      <c r="B909" s="11" t="s">
        <v>1453</v>
      </c>
      <c r="C909" s="11" t="s">
        <v>1454</v>
      </c>
      <c r="D909" s="25">
        <v>0</v>
      </c>
      <c r="E909" s="25">
        <v>0</v>
      </c>
      <c r="F909" s="25">
        <v>0</v>
      </c>
      <c r="G909" s="25">
        <v>0</v>
      </c>
      <c r="H909" s="25">
        <v>0</v>
      </c>
      <c r="I909" s="26">
        <v>0</v>
      </c>
      <c r="J909" s="25">
        <v>0</v>
      </c>
      <c r="K909" s="26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</row>
    <row r="910" spans="2:16" ht="24.95" customHeight="1" x14ac:dyDescent="0.25">
      <c r="B910" s="11" t="s">
        <v>1455</v>
      </c>
      <c r="C910" s="11" t="s">
        <v>1456</v>
      </c>
      <c r="D910" s="25">
        <v>0</v>
      </c>
      <c r="E910" s="25">
        <v>0</v>
      </c>
      <c r="F910" s="25">
        <v>0</v>
      </c>
      <c r="G910" s="25">
        <v>0</v>
      </c>
      <c r="H910" s="25">
        <v>0</v>
      </c>
      <c r="I910" s="26">
        <v>0</v>
      </c>
      <c r="J910" s="25">
        <v>0</v>
      </c>
      <c r="K910" s="26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</row>
    <row r="911" spans="2:16" ht="24.95" customHeight="1" x14ac:dyDescent="0.25">
      <c r="B911" s="11" t="s">
        <v>1457</v>
      </c>
      <c r="C911" s="11" t="s">
        <v>1458</v>
      </c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26">
        <v>0</v>
      </c>
      <c r="J911" s="25">
        <v>0</v>
      </c>
      <c r="K911" s="26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</row>
    <row r="912" spans="2:16" ht="24.95" customHeight="1" x14ac:dyDescent="0.25">
      <c r="B912" s="11" t="s">
        <v>1459</v>
      </c>
      <c r="C912" s="11" t="s">
        <v>1460</v>
      </c>
      <c r="D912" s="25">
        <v>0</v>
      </c>
      <c r="E912" s="25">
        <v>0</v>
      </c>
      <c r="F912" s="25">
        <v>0</v>
      </c>
      <c r="G912" s="25">
        <v>0</v>
      </c>
      <c r="H912" s="25">
        <v>0</v>
      </c>
      <c r="I912" s="26">
        <v>0</v>
      </c>
      <c r="J912" s="25">
        <v>0</v>
      </c>
      <c r="K912" s="26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</row>
    <row r="913" spans="2:16" ht="24.95" customHeight="1" x14ac:dyDescent="0.25">
      <c r="B913" s="11" t="s">
        <v>1461</v>
      </c>
      <c r="C913" s="11" t="s">
        <v>1462</v>
      </c>
      <c r="D913" s="25">
        <v>0</v>
      </c>
      <c r="E913" s="25">
        <v>0</v>
      </c>
      <c r="F913" s="25">
        <v>0</v>
      </c>
      <c r="G913" s="25">
        <v>0</v>
      </c>
      <c r="H913" s="25">
        <v>0</v>
      </c>
      <c r="I913" s="26">
        <v>0</v>
      </c>
      <c r="J913" s="25">
        <v>0</v>
      </c>
      <c r="K913" s="26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</row>
    <row r="914" spans="2:16" ht="24.95" customHeight="1" x14ac:dyDescent="0.25">
      <c r="B914" s="11" t="s">
        <v>1463</v>
      </c>
      <c r="C914" s="11" t="s">
        <v>1464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6">
        <v>0</v>
      </c>
      <c r="J914" s="25">
        <v>0</v>
      </c>
      <c r="K914" s="26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</row>
    <row r="915" spans="2:16" ht="24.95" customHeight="1" x14ac:dyDescent="0.25">
      <c r="B915" s="11" t="s">
        <v>1465</v>
      </c>
      <c r="C915" s="11" t="s">
        <v>1466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6">
        <v>0</v>
      </c>
      <c r="J915" s="25">
        <v>0</v>
      </c>
      <c r="K915" s="26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</row>
    <row r="916" spans="2:16" ht="24.95" customHeight="1" x14ac:dyDescent="0.25">
      <c r="B916" s="11" t="s">
        <v>1467</v>
      </c>
      <c r="C916" s="11" t="s">
        <v>1308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6">
        <v>0</v>
      </c>
      <c r="J916" s="25">
        <v>0</v>
      </c>
      <c r="K916" s="26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</row>
    <row r="917" spans="2:16" ht="24.95" customHeight="1" x14ac:dyDescent="0.25">
      <c r="B917" s="11" t="s">
        <v>1468</v>
      </c>
      <c r="C917" s="11" t="s">
        <v>1318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6">
        <v>0</v>
      </c>
      <c r="J917" s="25">
        <v>0</v>
      </c>
      <c r="K917" s="26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</row>
    <row r="918" spans="2:16" ht="24.95" customHeight="1" x14ac:dyDescent="0.25">
      <c r="B918" s="11" t="s">
        <v>1469</v>
      </c>
      <c r="C918" s="11" t="s">
        <v>1470</v>
      </c>
      <c r="D918" s="25">
        <v>0</v>
      </c>
      <c r="E918" s="25">
        <v>0</v>
      </c>
      <c r="F918" s="25">
        <v>0</v>
      </c>
      <c r="G918" s="25">
        <v>0</v>
      </c>
      <c r="H918" s="25">
        <v>0</v>
      </c>
      <c r="I918" s="26">
        <v>0</v>
      </c>
      <c r="J918" s="25">
        <v>0</v>
      </c>
      <c r="K918" s="26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</row>
    <row r="919" spans="2:16" ht="24.95" customHeight="1" x14ac:dyDescent="0.25">
      <c r="B919" s="11" t="s">
        <v>1471</v>
      </c>
      <c r="C919" s="11" t="s">
        <v>1322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6">
        <v>0</v>
      </c>
      <c r="J919" s="25">
        <v>0</v>
      </c>
      <c r="K919" s="26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</row>
    <row r="920" spans="2:16" ht="24.95" customHeight="1" x14ac:dyDescent="0.25">
      <c r="B920" s="11" t="s">
        <v>1472</v>
      </c>
      <c r="C920" s="11" t="s">
        <v>501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26">
        <v>0</v>
      </c>
      <c r="J920" s="25">
        <v>0</v>
      </c>
      <c r="K920" s="26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</row>
    <row r="921" spans="2:16" ht="24.95" customHeight="1" x14ac:dyDescent="0.25">
      <c r="B921" s="10" t="s">
        <v>1473</v>
      </c>
      <c r="C921" s="10" t="s">
        <v>1474</v>
      </c>
      <c r="D921" s="24">
        <v>0</v>
      </c>
      <c r="E921" s="24">
        <v>0</v>
      </c>
      <c r="F921" s="24">
        <v>0</v>
      </c>
      <c r="G921" s="24">
        <v>0</v>
      </c>
      <c r="H921" s="24">
        <v>0</v>
      </c>
      <c r="I921" s="27">
        <v>0</v>
      </c>
      <c r="J921" s="24">
        <v>0</v>
      </c>
      <c r="K921" s="27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</row>
    <row r="922" spans="2:16" ht="24.95" customHeight="1" x14ac:dyDescent="0.25">
      <c r="B922" s="11" t="s">
        <v>1475</v>
      </c>
      <c r="C922" s="11" t="s">
        <v>1476</v>
      </c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6">
        <v>0</v>
      </c>
      <c r="J922" s="25">
        <v>0</v>
      </c>
      <c r="K922" s="26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</row>
    <row r="923" spans="2:16" ht="24.95" customHeight="1" x14ac:dyDescent="0.25">
      <c r="B923" s="11" t="s">
        <v>1477</v>
      </c>
      <c r="C923" s="11" t="s">
        <v>1478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26">
        <v>0</v>
      </c>
      <c r="J923" s="25">
        <v>0</v>
      </c>
      <c r="K923" s="26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</row>
    <row r="924" spans="2:16" ht="24.95" customHeight="1" x14ac:dyDescent="0.25">
      <c r="B924" s="11" t="s">
        <v>1479</v>
      </c>
      <c r="C924" s="11" t="s">
        <v>1480</v>
      </c>
      <c r="D924" s="25">
        <v>0</v>
      </c>
      <c r="E924" s="25">
        <v>0</v>
      </c>
      <c r="F924" s="25">
        <v>0</v>
      </c>
      <c r="G924" s="25">
        <v>0</v>
      </c>
      <c r="H924" s="25">
        <v>0</v>
      </c>
      <c r="I924" s="26">
        <v>0</v>
      </c>
      <c r="J924" s="25">
        <v>0</v>
      </c>
      <c r="K924" s="26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</row>
    <row r="925" spans="2:16" ht="24.95" customHeight="1" x14ac:dyDescent="0.25">
      <c r="B925" s="11" t="s">
        <v>1481</v>
      </c>
      <c r="C925" s="11" t="s">
        <v>1482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6">
        <v>0</v>
      </c>
      <c r="J925" s="25">
        <v>0</v>
      </c>
      <c r="K925" s="26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</row>
    <row r="926" spans="2:16" ht="24.95" customHeight="1" x14ac:dyDescent="0.25">
      <c r="B926" s="11" t="s">
        <v>1483</v>
      </c>
      <c r="C926" s="11" t="s">
        <v>1484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6">
        <v>0</v>
      </c>
      <c r="J926" s="25">
        <v>0</v>
      </c>
      <c r="K926" s="26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</row>
    <row r="927" spans="2:16" ht="24.95" customHeight="1" x14ac:dyDescent="0.25">
      <c r="B927" s="11" t="s">
        <v>1485</v>
      </c>
      <c r="C927" s="11" t="s">
        <v>1486</v>
      </c>
      <c r="D927" s="25">
        <v>0</v>
      </c>
      <c r="E927" s="25">
        <v>0</v>
      </c>
      <c r="F927" s="25">
        <v>0</v>
      </c>
      <c r="G927" s="25">
        <v>0</v>
      </c>
      <c r="H927" s="25">
        <v>0</v>
      </c>
      <c r="I927" s="26">
        <v>0</v>
      </c>
      <c r="J927" s="25">
        <v>0</v>
      </c>
      <c r="K927" s="26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</row>
    <row r="928" spans="2:16" ht="24.95" customHeight="1" x14ac:dyDescent="0.25">
      <c r="B928" s="11" t="s">
        <v>1487</v>
      </c>
      <c r="C928" s="11" t="s">
        <v>1488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6">
        <v>0</v>
      </c>
      <c r="J928" s="25">
        <v>0</v>
      </c>
      <c r="K928" s="26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</row>
    <row r="929" spans="2:16" ht="24.95" customHeight="1" x14ac:dyDescent="0.25">
      <c r="B929" s="11" t="s">
        <v>1489</v>
      </c>
      <c r="C929" s="11" t="s">
        <v>1490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6">
        <v>0</v>
      </c>
      <c r="J929" s="25">
        <v>0</v>
      </c>
      <c r="K929" s="26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</row>
    <row r="930" spans="2:16" ht="24.95" customHeight="1" x14ac:dyDescent="0.25">
      <c r="B930" s="11" t="s">
        <v>1491</v>
      </c>
      <c r="C930" s="11" t="s">
        <v>1492</v>
      </c>
      <c r="D930" s="25">
        <v>0</v>
      </c>
      <c r="E930" s="25">
        <v>0</v>
      </c>
      <c r="F930" s="25">
        <v>0</v>
      </c>
      <c r="G930" s="25">
        <v>0</v>
      </c>
      <c r="H930" s="25">
        <v>0</v>
      </c>
      <c r="I930" s="26">
        <v>0</v>
      </c>
      <c r="J930" s="25">
        <v>0</v>
      </c>
      <c r="K930" s="26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</row>
    <row r="931" spans="2:16" ht="24.95" customHeight="1" x14ac:dyDescent="0.25">
      <c r="B931" s="11" t="s">
        <v>1493</v>
      </c>
      <c r="C931" s="11" t="s">
        <v>1494</v>
      </c>
      <c r="D931" s="25">
        <v>0</v>
      </c>
      <c r="E931" s="25">
        <v>0</v>
      </c>
      <c r="F931" s="25">
        <v>0</v>
      </c>
      <c r="G931" s="25">
        <v>0</v>
      </c>
      <c r="H931" s="25">
        <v>0</v>
      </c>
      <c r="I931" s="26">
        <v>0</v>
      </c>
      <c r="J931" s="25">
        <v>0</v>
      </c>
      <c r="K931" s="26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</row>
    <row r="932" spans="2:16" ht="24.95" customHeight="1" x14ac:dyDescent="0.25">
      <c r="B932" s="11" t="s">
        <v>1495</v>
      </c>
      <c r="C932" s="11" t="s">
        <v>1496</v>
      </c>
      <c r="D932" s="25">
        <v>0</v>
      </c>
      <c r="E932" s="25">
        <v>0</v>
      </c>
      <c r="F932" s="25">
        <v>0</v>
      </c>
      <c r="G932" s="25">
        <v>0</v>
      </c>
      <c r="H932" s="25">
        <v>0</v>
      </c>
      <c r="I932" s="26">
        <v>0</v>
      </c>
      <c r="J932" s="25">
        <v>0</v>
      </c>
      <c r="K932" s="26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</row>
    <row r="933" spans="2:16" ht="24.95" customHeight="1" x14ac:dyDescent="0.25">
      <c r="B933" s="11" t="s">
        <v>1497</v>
      </c>
      <c r="C933" s="11" t="s">
        <v>1498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26">
        <v>0</v>
      </c>
      <c r="J933" s="25">
        <v>0</v>
      </c>
      <c r="K933" s="26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</row>
    <row r="934" spans="2:16" ht="24.95" customHeight="1" x14ac:dyDescent="0.25">
      <c r="B934" s="11" t="s">
        <v>1499</v>
      </c>
      <c r="C934" s="11" t="s">
        <v>1500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26">
        <v>0</v>
      </c>
      <c r="J934" s="25">
        <v>0</v>
      </c>
      <c r="K934" s="26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</row>
    <row r="935" spans="2:16" ht="24.95" customHeight="1" x14ac:dyDescent="0.25">
      <c r="B935" s="11" t="s">
        <v>1501</v>
      </c>
      <c r="C935" s="11" t="s">
        <v>1502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6">
        <v>0</v>
      </c>
      <c r="J935" s="25">
        <v>0</v>
      </c>
      <c r="K935" s="26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</row>
    <row r="936" spans="2:16" ht="24.95" customHeight="1" x14ac:dyDescent="0.25">
      <c r="B936" s="11" t="s">
        <v>1503</v>
      </c>
      <c r="C936" s="11" t="s">
        <v>1504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26">
        <v>0</v>
      </c>
      <c r="J936" s="25">
        <v>0</v>
      </c>
      <c r="K936" s="26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</row>
    <row r="937" spans="2:16" ht="24.95" customHeight="1" x14ac:dyDescent="0.25">
      <c r="B937" s="11" t="s">
        <v>1505</v>
      </c>
      <c r="C937" s="11" t="s">
        <v>1506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26">
        <v>0</v>
      </c>
      <c r="J937" s="25">
        <v>0</v>
      </c>
      <c r="K937" s="26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</row>
    <row r="938" spans="2:16" ht="24.95" customHeight="1" x14ac:dyDescent="0.25">
      <c r="B938" s="11" t="s">
        <v>1507</v>
      </c>
      <c r="C938" s="11" t="s">
        <v>1508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26">
        <v>0</v>
      </c>
      <c r="J938" s="25">
        <v>0</v>
      </c>
      <c r="K938" s="26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</row>
    <row r="939" spans="2:16" ht="24.95" customHeight="1" x14ac:dyDescent="0.25">
      <c r="B939" s="11" t="s">
        <v>1509</v>
      </c>
      <c r="C939" s="11" t="s">
        <v>1510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26">
        <v>0</v>
      </c>
      <c r="J939" s="25">
        <v>0</v>
      </c>
      <c r="K939" s="26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</row>
    <row r="940" spans="2:16" ht="24.95" customHeight="1" x14ac:dyDescent="0.25">
      <c r="B940" s="10" t="s">
        <v>1511</v>
      </c>
      <c r="C940" s="10" t="s">
        <v>1512</v>
      </c>
      <c r="D940" s="24">
        <v>0</v>
      </c>
      <c r="E940" s="24">
        <v>0</v>
      </c>
      <c r="F940" s="24">
        <v>0</v>
      </c>
      <c r="G940" s="24">
        <v>0</v>
      </c>
      <c r="H940" s="24">
        <v>0</v>
      </c>
      <c r="I940" s="27">
        <v>0</v>
      </c>
      <c r="J940" s="24">
        <v>0</v>
      </c>
      <c r="K940" s="27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</row>
    <row r="941" spans="2:16" ht="24.95" customHeight="1" x14ac:dyDescent="0.25">
      <c r="B941" s="11" t="s">
        <v>1513</v>
      </c>
      <c r="C941" s="11" t="s">
        <v>1514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6">
        <v>0</v>
      </c>
      <c r="J941" s="25">
        <v>0</v>
      </c>
      <c r="K941" s="26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</row>
    <row r="942" spans="2:16" ht="24.95" customHeight="1" x14ac:dyDescent="0.25">
      <c r="B942" s="11" t="s">
        <v>1515</v>
      </c>
      <c r="C942" s="11" t="s">
        <v>1516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6">
        <v>0</v>
      </c>
      <c r="J942" s="25">
        <v>0</v>
      </c>
      <c r="K942" s="26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</row>
    <row r="943" spans="2:16" ht="24.95" customHeight="1" x14ac:dyDescent="0.25">
      <c r="B943" s="11" t="s">
        <v>1517</v>
      </c>
      <c r="C943" s="11" t="s">
        <v>1518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6">
        <v>0</v>
      </c>
      <c r="J943" s="25">
        <v>0</v>
      </c>
      <c r="K943" s="26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</row>
    <row r="944" spans="2:16" ht="24.95" customHeight="1" x14ac:dyDescent="0.25">
      <c r="B944" s="11" t="s">
        <v>1519</v>
      </c>
      <c r="C944" s="11" t="s">
        <v>1520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6">
        <v>0</v>
      </c>
      <c r="J944" s="25">
        <v>0</v>
      </c>
      <c r="K944" s="26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</row>
    <row r="945" spans="2:16" ht="24.95" customHeight="1" x14ac:dyDescent="0.25">
      <c r="B945" s="11" t="s">
        <v>1521</v>
      </c>
      <c r="C945" s="11" t="s">
        <v>1522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6">
        <v>0</v>
      </c>
      <c r="J945" s="25">
        <v>0</v>
      </c>
      <c r="K945" s="26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</row>
    <row r="946" spans="2:16" ht="24.95" customHeight="1" x14ac:dyDescent="0.25">
      <c r="B946" s="11" t="s">
        <v>1523</v>
      </c>
      <c r="C946" s="11" t="s">
        <v>1524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26">
        <v>0</v>
      </c>
      <c r="J946" s="25">
        <v>0</v>
      </c>
      <c r="K946" s="26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</row>
    <row r="947" spans="2:16" ht="24.95" customHeight="1" x14ac:dyDescent="0.25">
      <c r="B947" s="11" t="s">
        <v>1525</v>
      </c>
      <c r="C947" s="11" t="s">
        <v>1526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6">
        <v>0</v>
      </c>
      <c r="J947" s="25">
        <v>0</v>
      </c>
      <c r="K947" s="26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</row>
    <row r="948" spans="2:16" ht="24.95" customHeight="1" x14ac:dyDescent="0.25">
      <c r="B948" s="11" t="s">
        <v>1527</v>
      </c>
      <c r="C948" s="11" t="s">
        <v>1528</v>
      </c>
      <c r="D948" s="25">
        <v>0</v>
      </c>
      <c r="E948" s="25">
        <v>0</v>
      </c>
      <c r="F948" s="25">
        <v>0</v>
      </c>
      <c r="G948" s="25">
        <v>0</v>
      </c>
      <c r="H948" s="25">
        <v>0</v>
      </c>
      <c r="I948" s="26">
        <v>0</v>
      </c>
      <c r="J948" s="25">
        <v>0</v>
      </c>
      <c r="K948" s="26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</row>
    <row r="949" spans="2:16" ht="24.95" customHeight="1" x14ac:dyDescent="0.25">
      <c r="B949" s="11" t="s">
        <v>1529</v>
      </c>
      <c r="C949" s="11" t="s">
        <v>1530</v>
      </c>
      <c r="D949" s="25">
        <v>0</v>
      </c>
      <c r="E949" s="25">
        <v>0</v>
      </c>
      <c r="F949" s="25">
        <v>0</v>
      </c>
      <c r="G949" s="25">
        <v>0</v>
      </c>
      <c r="H949" s="25">
        <v>0</v>
      </c>
      <c r="I949" s="26">
        <v>0</v>
      </c>
      <c r="J949" s="25">
        <v>0</v>
      </c>
      <c r="K949" s="26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</row>
    <row r="950" spans="2:16" ht="24.95" customHeight="1" x14ac:dyDescent="0.25">
      <c r="B950" s="11" t="s">
        <v>1531</v>
      </c>
      <c r="C950" s="11" t="s">
        <v>1532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26">
        <v>0</v>
      </c>
      <c r="J950" s="25">
        <v>0</v>
      </c>
      <c r="K950" s="26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</row>
    <row r="951" spans="2:16" ht="24.95" customHeight="1" x14ac:dyDescent="0.25">
      <c r="B951" s="11" t="s">
        <v>1533</v>
      </c>
      <c r="C951" s="11" t="s">
        <v>1534</v>
      </c>
      <c r="D951" s="25">
        <v>0</v>
      </c>
      <c r="E951" s="25">
        <v>0</v>
      </c>
      <c r="F951" s="25">
        <v>0</v>
      </c>
      <c r="G951" s="25">
        <v>0</v>
      </c>
      <c r="H951" s="25">
        <v>0</v>
      </c>
      <c r="I951" s="26">
        <v>0</v>
      </c>
      <c r="J951" s="25">
        <v>0</v>
      </c>
      <c r="K951" s="26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</row>
    <row r="952" spans="2:16" ht="24.95" customHeight="1" x14ac:dyDescent="0.25">
      <c r="B952" s="11" t="s">
        <v>1535</v>
      </c>
      <c r="C952" s="11" t="s">
        <v>1536</v>
      </c>
      <c r="D952" s="25">
        <v>0</v>
      </c>
      <c r="E952" s="25">
        <v>0</v>
      </c>
      <c r="F952" s="25">
        <v>0</v>
      </c>
      <c r="G952" s="25">
        <v>0</v>
      </c>
      <c r="H952" s="25">
        <v>0</v>
      </c>
      <c r="I952" s="26">
        <v>0</v>
      </c>
      <c r="J952" s="25">
        <v>0</v>
      </c>
      <c r="K952" s="26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</row>
    <row r="953" spans="2:16" ht="24.95" customHeight="1" x14ac:dyDescent="0.25">
      <c r="B953" s="10" t="s">
        <v>1537</v>
      </c>
      <c r="C953" s="10" t="s">
        <v>1538</v>
      </c>
      <c r="D953" s="24">
        <f t="shared" ref="D953:M953" si="24">+D954+D956+D958+D960+D962+D964+D966+D968+D970</f>
        <v>29374.93</v>
      </c>
      <c r="E953" s="24">
        <f t="shared" si="24"/>
        <v>0</v>
      </c>
      <c r="F953" s="24">
        <f t="shared" si="24"/>
        <v>0</v>
      </c>
      <c r="G953" s="24">
        <f t="shared" si="24"/>
        <v>0</v>
      </c>
      <c r="H953" s="24">
        <f t="shared" si="24"/>
        <v>0</v>
      </c>
      <c r="I953" s="24">
        <f t="shared" si="24"/>
        <v>0</v>
      </c>
      <c r="J953" s="24">
        <f t="shared" si="24"/>
        <v>0</v>
      </c>
      <c r="K953" s="24">
        <f t="shared" si="24"/>
        <v>0</v>
      </c>
      <c r="L953" s="24">
        <f t="shared" si="24"/>
        <v>0</v>
      </c>
      <c r="M953" s="24">
        <f t="shared" si="24"/>
        <v>0</v>
      </c>
      <c r="N953" s="24">
        <v>0</v>
      </c>
      <c r="O953" s="24">
        <v>0</v>
      </c>
      <c r="P953" s="24">
        <v>0</v>
      </c>
    </row>
    <row r="954" spans="2:16" ht="24.95" customHeight="1" x14ac:dyDescent="0.25">
      <c r="B954" s="11" t="s">
        <v>1539</v>
      </c>
      <c r="C954" s="11" t="s">
        <v>1540</v>
      </c>
      <c r="D954" s="25">
        <v>29374.93</v>
      </c>
      <c r="E954" s="25">
        <v>0</v>
      </c>
      <c r="F954" s="25">
        <v>0</v>
      </c>
      <c r="G954" s="25">
        <v>0</v>
      </c>
      <c r="H954" s="25">
        <v>0</v>
      </c>
      <c r="I954" s="26">
        <v>0</v>
      </c>
      <c r="J954" s="25">
        <v>0</v>
      </c>
      <c r="K954" s="26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</row>
    <row r="955" spans="2:16" ht="24.95" customHeight="1" x14ac:dyDescent="0.25">
      <c r="B955" s="11" t="s">
        <v>1541</v>
      </c>
      <c r="C955" s="11" t="s">
        <v>1542</v>
      </c>
      <c r="D955" s="25">
        <v>29374.93</v>
      </c>
      <c r="E955" s="25">
        <v>0</v>
      </c>
      <c r="F955" s="25">
        <v>0</v>
      </c>
      <c r="G955" s="25">
        <v>0</v>
      </c>
      <c r="H955" s="25">
        <v>0</v>
      </c>
      <c r="I955" s="26">
        <v>0</v>
      </c>
      <c r="J955" s="25">
        <v>0</v>
      </c>
      <c r="K955" s="26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</row>
    <row r="956" spans="2:16" ht="24.95" customHeight="1" x14ac:dyDescent="0.25">
      <c r="B956" s="11" t="s">
        <v>1543</v>
      </c>
      <c r="C956" s="11" t="s">
        <v>1544</v>
      </c>
      <c r="D956" s="25">
        <v>0</v>
      </c>
      <c r="E956" s="25">
        <v>0</v>
      </c>
      <c r="F956" s="25">
        <v>0</v>
      </c>
      <c r="G956" s="25">
        <v>0</v>
      </c>
      <c r="H956" s="25">
        <v>0</v>
      </c>
      <c r="I956" s="26">
        <v>0</v>
      </c>
      <c r="J956" s="25">
        <v>0</v>
      </c>
      <c r="K956" s="26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</row>
    <row r="957" spans="2:16" ht="24.95" customHeight="1" x14ac:dyDescent="0.25">
      <c r="B957" s="11" t="s">
        <v>1545</v>
      </c>
      <c r="C957" s="11" t="s">
        <v>1546</v>
      </c>
      <c r="D957" s="25">
        <v>0</v>
      </c>
      <c r="E957" s="25">
        <v>0</v>
      </c>
      <c r="F957" s="25">
        <v>0</v>
      </c>
      <c r="G957" s="25">
        <v>0</v>
      </c>
      <c r="H957" s="25">
        <v>0</v>
      </c>
      <c r="I957" s="26">
        <v>0</v>
      </c>
      <c r="J957" s="25">
        <v>0</v>
      </c>
      <c r="K957" s="26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</row>
    <row r="958" spans="2:16" ht="24.95" customHeight="1" x14ac:dyDescent="0.25">
      <c r="B958" s="11" t="s">
        <v>1547</v>
      </c>
      <c r="C958" s="11" t="s">
        <v>1548</v>
      </c>
      <c r="D958" s="25">
        <v>0</v>
      </c>
      <c r="E958" s="25">
        <v>0</v>
      </c>
      <c r="F958" s="25">
        <v>0</v>
      </c>
      <c r="G958" s="25">
        <v>0</v>
      </c>
      <c r="H958" s="25">
        <v>0</v>
      </c>
      <c r="I958" s="26">
        <v>0</v>
      </c>
      <c r="J958" s="25">
        <v>0</v>
      </c>
      <c r="K958" s="26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</row>
    <row r="959" spans="2:16" ht="24.95" customHeight="1" x14ac:dyDescent="0.25">
      <c r="B959" s="11" t="s">
        <v>1549</v>
      </c>
      <c r="C959" s="11" t="s">
        <v>1550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26">
        <v>0</v>
      </c>
      <c r="J959" s="25">
        <v>0</v>
      </c>
      <c r="K959" s="26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</row>
    <row r="960" spans="2:16" ht="24.95" customHeight="1" x14ac:dyDescent="0.25">
      <c r="B960" s="11" t="s">
        <v>1551</v>
      </c>
      <c r="C960" s="11" t="s">
        <v>1552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26">
        <v>0</v>
      </c>
      <c r="J960" s="25">
        <v>0</v>
      </c>
      <c r="K960" s="26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</row>
    <row r="961" spans="2:16" ht="24.95" customHeight="1" x14ac:dyDescent="0.25">
      <c r="B961" s="11" t="s">
        <v>1553</v>
      </c>
      <c r="C961" s="11" t="s">
        <v>1554</v>
      </c>
      <c r="D961" s="25">
        <v>0</v>
      </c>
      <c r="E961" s="25">
        <v>0</v>
      </c>
      <c r="F961" s="25">
        <v>0</v>
      </c>
      <c r="G961" s="25">
        <v>0</v>
      </c>
      <c r="H961" s="25">
        <v>0</v>
      </c>
      <c r="I961" s="26">
        <v>0</v>
      </c>
      <c r="J961" s="25">
        <v>0</v>
      </c>
      <c r="K961" s="26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</row>
    <row r="962" spans="2:16" ht="24.95" customHeight="1" x14ac:dyDescent="0.25">
      <c r="B962" s="11" t="s">
        <v>1555</v>
      </c>
      <c r="C962" s="11" t="s">
        <v>1556</v>
      </c>
      <c r="D962" s="25">
        <v>0</v>
      </c>
      <c r="E962" s="25">
        <v>0</v>
      </c>
      <c r="F962" s="25">
        <v>0</v>
      </c>
      <c r="G962" s="25">
        <v>0</v>
      </c>
      <c r="H962" s="25">
        <v>0</v>
      </c>
      <c r="I962" s="26">
        <v>0</v>
      </c>
      <c r="J962" s="25">
        <v>0</v>
      </c>
      <c r="K962" s="26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</row>
    <row r="963" spans="2:16" ht="24.95" customHeight="1" x14ac:dyDescent="0.25">
      <c r="B963" s="11" t="s">
        <v>1557</v>
      </c>
      <c r="C963" s="11" t="s">
        <v>1558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6">
        <v>0</v>
      </c>
      <c r="J963" s="25">
        <v>0</v>
      </c>
      <c r="K963" s="26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</row>
    <row r="964" spans="2:16" ht="24.95" customHeight="1" x14ac:dyDescent="0.25">
      <c r="B964" s="11" t="s">
        <v>1559</v>
      </c>
      <c r="C964" s="11" t="s">
        <v>1560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6">
        <v>0</v>
      </c>
      <c r="J964" s="25">
        <v>0</v>
      </c>
      <c r="K964" s="26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</row>
    <row r="965" spans="2:16" ht="24.95" customHeight="1" x14ac:dyDescent="0.25">
      <c r="B965" s="11" t="s">
        <v>1561</v>
      </c>
      <c r="C965" s="11" t="s">
        <v>1562</v>
      </c>
      <c r="D965" s="25">
        <v>0</v>
      </c>
      <c r="E965" s="25">
        <v>0</v>
      </c>
      <c r="F965" s="25">
        <v>0</v>
      </c>
      <c r="G965" s="25">
        <v>0</v>
      </c>
      <c r="H965" s="25">
        <v>0</v>
      </c>
      <c r="I965" s="26">
        <v>0</v>
      </c>
      <c r="J965" s="25">
        <v>0</v>
      </c>
      <c r="K965" s="26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</row>
    <row r="966" spans="2:16" ht="24.95" customHeight="1" x14ac:dyDescent="0.25">
      <c r="B966" s="11" t="s">
        <v>1563</v>
      </c>
      <c r="C966" s="11" t="s">
        <v>1564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26">
        <v>0</v>
      </c>
      <c r="J966" s="25">
        <v>0</v>
      </c>
      <c r="K966" s="26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</row>
    <row r="967" spans="2:16" ht="24.95" customHeight="1" x14ac:dyDescent="0.25">
      <c r="B967" s="11" t="s">
        <v>1565</v>
      </c>
      <c r="C967" s="11" t="s">
        <v>1566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26">
        <v>0</v>
      </c>
      <c r="J967" s="25">
        <v>0</v>
      </c>
      <c r="K967" s="26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</row>
    <row r="968" spans="2:16" ht="24.95" customHeight="1" x14ac:dyDescent="0.25">
      <c r="B968" s="11" t="s">
        <v>1567</v>
      </c>
      <c r="C968" s="11" t="s">
        <v>1568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26">
        <v>0</v>
      </c>
      <c r="J968" s="25">
        <v>0</v>
      </c>
      <c r="K968" s="26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</row>
    <row r="969" spans="2:16" ht="24.95" customHeight="1" x14ac:dyDescent="0.25">
      <c r="B969" s="11" t="s">
        <v>1569</v>
      </c>
      <c r="C969" s="11" t="s">
        <v>1570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26">
        <v>0</v>
      </c>
      <c r="J969" s="25">
        <v>0</v>
      </c>
      <c r="K969" s="26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</row>
    <row r="970" spans="2:16" ht="24.95" customHeight="1" x14ac:dyDescent="0.25">
      <c r="B970" s="11" t="s">
        <v>1571</v>
      </c>
      <c r="C970" s="11" t="s">
        <v>1572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26">
        <v>0</v>
      </c>
      <c r="J970" s="25">
        <v>0</v>
      </c>
      <c r="K970" s="26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</row>
    <row r="971" spans="2:16" ht="24.95" customHeight="1" x14ac:dyDescent="0.25">
      <c r="B971" s="11" t="s">
        <v>1573</v>
      </c>
      <c r="C971" s="11" t="s">
        <v>1574</v>
      </c>
      <c r="D971" s="25">
        <v>0</v>
      </c>
      <c r="E971" s="25">
        <v>0</v>
      </c>
      <c r="F971" s="25">
        <v>0</v>
      </c>
      <c r="G971" s="25">
        <v>0</v>
      </c>
      <c r="H971" s="25">
        <v>0</v>
      </c>
      <c r="I971" s="26">
        <v>0</v>
      </c>
      <c r="J971" s="25">
        <v>0</v>
      </c>
      <c r="K971" s="26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</row>
    <row r="972" spans="2:16" ht="24.95" customHeight="1" x14ac:dyDescent="0.25">
      <c r="B972" s="13"/>
      <c r="C972" s="13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</row>
    <row r="973" spans="2:16" ht="12" hidden="1" customHeight="1" x14ac:dyDescent="0.25">
      <c r="B973" s="8" t="s">
        <v>1575</v>
      </c>
      <c r="C973" s="9" t="s">
        <v>1576</v>
      </c>
      <c r="D973" s="23">
        <v>0</v>
      </c>
      <c r="E973" s="23">
        <v>0</v>
      </c>
      <c r="F973" s="23">
        <v>0</v>
      </c>
      <c r="G973" s="23">
        <v>0</v>
      </c>
      <c r="H973" s="23">
        <v>0</v>
      </c>
      <c r="I973" s="30">
        <v>0</v>
      </c>
      <c r="J973" s="23">
        <v>0</v>
      </c>
      <c r="K973" s="30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</row>
    <row r="974" spans="2:16" ht="12" hidden="1" customHeight="1" x14ac:dyDescent="0.25"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2:16" ht="12" hidden="1" customHeight="1" x14ac:dyDescent="0.25">
      <c r="B975" s="10" t="s">
        <v>1577</v>
      </c>
      <c r="C975" s="10" t="s">
        <v>1578</v>
      </c>
      <c r="D975" s="24">
        <v>0</v>
      </c>
      <c r="E975" s="24">
        <v>0</v>
      </c>
      <c r="F975" s="24">
        <v>0</v>
      </c>
      <c r="G975" s="24">
        <v>0</v>
      </c>
      <c r="H975" s="24">
        <v>0</v>
      </c>
      <c r="I975" s="27">
        <v>0</v>
      </c>
      <c r="J975" s="24">
        <v>0</v>
      </c>
      <c r="K975" s="27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</row>
    <row r="976" spans="2:16" ht="12" hidden="1" customHeight="1" x14ac:dyDescent="0.25">
      <c r="B976" s="11" t="s">
        <v>1579</v>
      </c>
      <c r="C976" s="11" t="s">
        <v>1580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26">
        <v>0</v>
      </c>
      <c r="J976" s="25">
        <v>0</v>
      </c>
      <c r="K976" s="26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</row>
    <row r="977" spans="2:16" ht="12" hidden="1" customHeight="1" x14ac:dyDescent="0.25"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2:16" ht="12" hidden="1" customHeight="1" x14ac:dyDescent="0.25">
      <c r="B978" s="11" t="s">
        <v>1581</v>
      </c>
      <c r="C978" s="11" t="s">
        <v>1524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26">
        <v>0</v>
      </c>
      <c r="J978" s="25">
        <v>0</v>
      </c>
      <c r="K978" s="26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</row>
    <row r="979" spans="2:16" ht="12" hidden="1" customHeight="1" x14ac:dyDescent="0.25"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2:16" ht="12" hidden="1" customHeight="1" x14ac:dyDescent="0.25">
      <c r="B980" s="11" t="s">
        <v>1582</v>
      </c>
      <c r="C980" s="11" t="s">
        <v>1526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26">
        <v>0</v>
      </c>
      <c r="J980" s="25">
        <v>0</v>
      </c>
      <c r="K980" s="26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</row>
    <row r="981" spans="2:16" ht="12" hidden="1" customHeight="1" x14ac:dyDescent="0.25"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2:16" ht="12" hidden="1" customHeight="1" x14ac:dyDescent="0.25">
      <c r="B982" s="11" t="s">
        <v>1583</v>
      </c>
      <c r="C982" s="11" t="s">
        <v>1584</v>
      </c>
      <c r="D982" s="25">
        <v>0</v>
      </c>
      <c r="E982" s="25">
        <v>0</v>
      </c>
      <c r="F982" s="25">
        <v>0</v>
      </c>
      <c r="G982" s="25">
        <v>0</v>
      </c>
      <c r="H982" s="25">
        <v>0</v>
      </c>
      <c r="I982" s="26">
        <v>0</v>
      </c>
      <c r="J982" s="25">
        <v>0</v>
      </c>
      <c r="K982" s="26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</row>
    <row r="983" spans="2:16" ht="12" hidden="1" customHeight="1" x14ac:dyDescent="0.25"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2:16" ht="12" hidden="1" customHeight="1" x14ac:dyDescent="0.25">
      <c r="B984" s="11" t="s">
        <v>1585</v>
      </c>
      <c r="C984" s="11" t="s">
        <v>1530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6">
        <v>0</v>
      </c>
      <c r="J984" s="25">
        <v>0</v>
      </c>
      <c r="K984" s="26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</row>
    <row r="985" spans="2:16" ht="12" hidden="1" customHeight="1" x14ac:dyDescent="0.25"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2:16" ht="12" hidden="1" customHeight="1" x14ac:dyDescent="0.25">
      <c r="B986" s="11" t="s">
        <v>1586</v>
      </c>
      <c r="C986" s="11" t="s">
        <v>1532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6">
        <v>0</v>
      </c>
      <c r="J986" s="25">
        <v>0</v>
      </c>
      <c r="K986" s="26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</row>
    <row r="987" spans="2:16" ht="12" hidden="1" customHeight="1" x14ac:dyDescent="0.25"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2:16" ht="12" hidden="1" customHeight="1" x14ac:dyDescent="0.25">
      <c r="B988" s="11" t="s">
        <v>1587</v>
      </c>
      <c r="C988" s="11" t="s">
        <v>1588</v>
      </c>
      <c r="D988" s="25">
        <v>0</v>
      </c>
      <c r="E988" s="25">
        <v>0</v>
      </c>
      <c r="F988" s="25">
        <v>0</v>
      </c>
      <c r="G988" s="25">
        <v>0</v>
      </c>
      <c r="H988" s="25">
        <v>0</v>
      </c>
      <c r="I988" s="26">
        <v>0</v>
      </c>
      <c r="J988" s="25">
        <v>0</v>
      </c>
      <c r="K988" s="26">
        <v>0</v>
      </c>
      <c r="L988" s="25">
        <v>0</v>
      </c>
      <c r="M988" s="25">
        <v>0</v>
      </c>
      <c r="N988" s="25">
        <v>0</v>
      </c>
      <c r="O988" s="25">
        <v>0</v>
      </c>
      <c r="P988" s="25">
        <v>0</v>
      </c>
    </row>
    <row r="989" spans="2:16" ht="12" hidden="1" customHeight="1" x14ac:dyDescent="0.25"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2:16" ht="12" hidden="1" customHeight="1" x14ac:dyDescent="0.25">
      <c r="B990" s="11" t="s">
        <v>1589</v>
      </c>
      <c r="C990" s="11" t="s">
        <v>1590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26">
        <v>0</v>
      </c>
      <c r="J990" s="25">
        <v>0</v>
      </c>
      <c r="K990" s="26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</row>
    <row r="991" spans="2:16" ht="12" hidden="1" customHeight="1" x14ac:dyDescent="0.25"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2:16" ht="12" hidden="1" customHeight="1" x14ac:dyDescent="0.25">
      <c r="B992" s="11" t="s">
        <v>1591</v>
      </c>
      <c r="C992" s="11" t="s">
        <v>1592</v>
      </c>
      <c r="D992" s="25">
        <v>0</v>
      </c>
      <c r="E992" s="25">
        <v>0</v>
      </c>
      <c r="F992" s="25">
        <v>0</v>
      </c>
      <c r="G992" s="25">
        <v>0</v>
      </c>
      <c r="H992" s="25">
        <v>0</v>
      </c>
      <c r="I992" s="26">
        <v>0</v>
      </c>
      <c r="J992" s="25">
        <v>0</v>
      </c>
      <c r="K992" s="26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</row>
    <row r="993" spans="2:16" ht="12" hidden="1" customHeight="1" x14ac:dyDescent="0.25"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2:16" ht="12" hidden="1" customHeight="1" x14ac:dyDescent="0.25">
      <c r="B994" s="11" t="s">
        <v>1593</v>
      </c>
      <c r="C994" s="11" t="s">
        <v>1594</v>
      </c>
      <c r="D994" s="25">
        <v>0</v>
      </c>
      <c r="E994" s="25">
        <v>0</v>
      </c>
      <c r="F994" s="25">
        <v>0</v>
      </c>
      <c r="G994" s="25">
        <v>0</v>
      </c>
      <c r="H994" s="25">
        <v>0</v>
      </c>
      <c r="I994" s="26">
        <v>0</v>
      </c>
      <c r="J994" s="25">
        <v>0</v>
      </c>
      <c r="K994" s="26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</row>
    <row r="995" spans="2:16" ht="12" hidden="1" customHeight="1" x14ac:dyDescent="0.25"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2:16" ht="12" hidden="1" customHeight="1" x14ac:dyDescent="0.25">
      <c r="B996" s="11" t="s">
        <v>1595</v>
      </c>
      <c r="C996" s="11" t="s">
        <v>1596</v>
      </c>
      <c r="D996" s="25">
        <v>0</v>
      </c>
      <c r="E996" s="25">
        <v>0</v>
      </c>
      <c r="F996" s="25">
        <v>0</v>
      </c>
      <c r="G996" s="25">
        <v>0</v>
      </c>
      <c r="H996" s="25">
        <v>0</v>
      </c>
      <c r="I996" s="26">
        <v>0</v>
      </c>
      <c r="J996" s="25">
        <v>0</v>
      </c>
      <c r="K996" s="26">
        <v>0</v>
      </c>
      <c r="L996" s="25">
        <v>0</v>
      </c>
      <c r="M996" s="25">
        <v>0</v>
      </c>
      <c r="N996" s="25">
        <v>0</v>
      </c>
      <c r="O996" s="25">
        <v>0</v>
      </c>
      <c r="P996" s="25">
        <v>0</v>
      </c>
    </row>
    <row r="997" spans="2:16" ht="12" hidden="1" customHeight="1" x14ac:dyDescent="0.25">
      <c r="B997" s="11" t="s">
        <v>1597</v>
      </c>
      <c r="C997" s="11" t="s">
        <v>1598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26">
        <v>0</v>
      </c>
      <c r="J997" s="25">
        <v>0</v>
      </c>
      <c r="K997" s="26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</row>
    <row r="998" spans="2:16" ht="12" hidden="1" customHeight="1" x14ac:dyDescent="0.25"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2:16" ht="12" hidden="1" customHeight="1" x14ac:dyDescent="0.25">
      <c r="B999" s="11" t="s">
        <v>1599</v>
      </c>
      <c r="C999" s="11" t="s">
        <v>1600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26">
        <v>0</v>
      </c>
      <c r="J999" s="25">
        <v>0</v>
      </c>
      <c r="K999" s="26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</row>
    <row r="1000" spans="2:16" ht="12" hidden="1" customHeight="1" x14ac:dyDescent="0.25"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  <row r="1001" spans="2:16" ht="12" hidden="1" customHeight="1" x14ac:dyDescent="0.25">
      <c r="B1001" s="11" t="s">
        <v>1601</v>
      </c>
      <c r="C1001" s="11" t="s">
        <v>1602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6">
        <v>0</v>
      </c>
      <c r="J1001" s="25">
        <v>0</v>
      </c>
      <c r="K1001" s="26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</row>
    <row r="1002" spans="2:16" ht="12" hidden="1" customHeight="1" x14ac:dyDescent="0.25"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</row>
    <row r="1003" spans="2:16" ht="12" hidden="1" customHeight="1" x14ac:dyDescent="0.25">
      <c r="B1003" s="11" t="s">
        <v>1603</v>
      </c>
      <c r="C1003" s="11" t="s">
        <v>1604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6">
        <v>0</v>
      </c>
      <c r="J1003" s="25">
        <v>0</v>
      </c>
      <c r="K1003" s="26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</row>
    <row r="1004" spans="2:16" ht="12" hidden="1" customHeight="1" x14ac:dyDescent="0.25"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</row>
    <row r="1005" spans="2:16" ht="12" hidden="1" customHeight="1" x14ac:dyDescent="0.25">
      <c r="B1005" s="11" t="s">
        <v>1605</v>
      </c>
      <c r="C1005" s="11" t="s">
        <v>1606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6">
        <v>0</v>
      </c>
      <c r="J1005" s="25">
        <v>0</v>
      </c>
      <c r="K1005" s="26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</row>
    <row r="1006" spans="2:16" ht="12" hidden="1" customHeight="1" x14ac:dyDescent="0.25"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</row>
    <row r="1007" spans="2:16" ht="12" hidden="1" customHeight="1" x14ac:dyDescent="0.25">
      <c r="B1007" s="11" t="s">
        <v>1607</v>
      </c>
      <c r="C1007" s="11" t="s">
        <v>1608</v>
      </c>
      <c r="D1007" s="25">
        <v>0</v>
      </c>
      <c r="E1007" s="25">
        <v>0</v>
      </c>
      <c r="F1007" s="25">
        <v>0</v>
      </c>
      <c r="G1007" s="25">
        <v>0</v>
      </c>
      <c r="H1007" s="25">
        <v>0</v>
      </c>
      <c r="I1007" s="26">
        <v>0</v>
      </c>
      <c r="J1007" s="25">
        <v>0</v>
      </c>
      <c r="K1007" s="26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</row>
    <row r="1008" spans="2:16" ht="12" hidden="1" customHeight="1" x14ac:dyDescent="0.25"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</row>
    <row r="1009" spans="2:16" ht="12" hidden="1" customHeight="1" x14ac:dyDescent="0.25">
      <c r="B1009" s="11" t="s">
        <v>1609</v>
      </c>
      <c r="C1009" s="11" t="s">
        <v>1610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26">
        <v>0</v>
      </c>
      <c r="J1009" s="25">
        <v>0</v>
      </c>
      <c r="K1009" s="26">
        <v>0</v>
      </c>
      <c r="L1009" s="25">
        <v>0</v>
      </c>
      <c r="M1009" s="25">
        <v>0</v>
      </c>
      <c r="N1009" s="25">
        <v>0</v>
      </c>
      <c r="O1009" s="25">
        <v>0</v>
      </c>
      <c r="P1009" s="25">
        <v>0</v>
      </c>
    </row>
    <row r="1010" spans="2:16" ht="12" hidden="1" customHeight="1" x14ac:dyDescent="0.25"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</row>
    <row r="1011" spans="2:16" ht="12" hidden="1" customHeight="1" x14ac:dyDescent="0.25">
      <c r="B1011" s="11" t="s">
        <v>1611</v>
      </c>
      <c r="C1011" s="11" t="s">
        <v>1612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6">
        <v>0</v>
      </c>
      <c r="J1011" s="25">
        <v>0</v>
      </c>
      <c r="K1011" s="26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</row>
    <row r="1012" spans="2:16" ht="12" hidden="1" customHeight="1" x14ac:dyDescent="0.25"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</row>
    <row r="1013" spans="2:16" ht="12" hidden="1" customHeight="1" x14ac:dyDescent="0.25">
      <c r="B1013" s="11" t="s">
        <v>1613</v>
      </c>
      <c r="C1013" s="11" t="s">
        <v>1614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6">
        <v>0</v>
      </c>
      <c r="J1013" s="25">
        <v>0</v>
      </c>
      <c r="K1013" s="26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</row>
    <row r="1014" spans="2:16" ht="12" hidden="1" customHeight="1" x14ac:dyDescent="0.25"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</row>
    <row r="1015" spans="2:16" ht="12" hidden="1" customHeight="1" x14ac:dyDescent="0.25">
      <c r="B1015" s="11" t="s">
        <v>1615</v>
      </c>
      <c r="C1015" s="11" t="s">
        <v>1616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  <c r="I1015" s="26">
        <v>0</v>
      </c>
      <c r="J1015" s="25">
        <v>0</v>
      </c>
      <c r="K1015" s="26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</row>
    <row r="1016" spans="2:16" ht="12" hidden="1" customHeight="1" x14ac:dyDescent="0.25"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</row>
    <row r="1017" spans="2:16" ht="12" hidden="1" customHeight="1" x14ac:dyDescent="0.25">
      <c r="B1017" s="11" t="s">
        <v>1617</v>
      </c>
      <c r="C1017" s="11" t="s">
        <v>1618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6">
        <v>0</v>
      </c>
      <c r="J1017" s="25">
        <v>0</v>
      </c>
      <c r="K1017" s="26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</row>
    <row r="1018" spans="2:16" ht="12" hidden="1" customHeight="1" x14ac:dyDescent="0.25"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</row>
    <row r="1019" spans="2:16" ht="12" hidden="1" customHeight="1" x14ac:dyDescent="0.25">
      <c r="B1019" s="11" t="s">
        <v>1619</v>
      </c>
      <c r="C1019" s="11" t="s">
        <v>1620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26">
        <v>0</v>
      </c>
      <c r="J1019" s="25">
        <v>0</v>
      </c>
      <c r="K1019" s="26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</row>
    <row r="1020" spans="2:16" ht="12" hidden="1" customHeight="1" x14ac:dyDescent="0.25"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</row>
    <row r="1021" spans="2:16" ht="12" hidden="1" customHeight="1" x14ac:dyDescent="0.25">
      <c r="B1021" s="11" t="s">
        <v>1621</v>
      </c>
      <c r="C1021" s="11" t="s">
        <v>1622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6">
        <v>0</v>
      </c>
      <c r="J1021" s="25">
        <v>0</v>
      </c>
      <c r="K1021" s="26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</row>
    <row r="1022" spans="2:16" ht="12" hidden="1" customHeight="1" x14ac:dyDescent="0.25"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</row>
    <row r="1023" spans="2:16" ht="12" hidden="1" customHeight="1" x14ac:dyDescent="0.25">
      <c r="B1023" s="11" t="s">
        <v>1623</v>
      </c>
      <c r="C1023" s="11" t="s">
        <v>1624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26">
        <v>0</v>
      </c>
      <c r="J1023" s="25">
        <v>0</v>
      </c>
      <c r="K1023" s="26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</row>
    <row r="1024" spans="2:16" ht="12" hidden="1" customHeight="1" x14ac:dyDescent="0.25"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</row>
    <row r="1025" spans="2:16" ht="12" hidden="1" customHeight="1" x14ac:dyDescent="0.25">
      <c r="B1025" s="11" t="s">
        <v>1625</v>
      </c>
      <c r="C1025" s="11" t="s">
        <v>1626</v>
      </c>
      <c r="D1025" s="25">
        <v>0</v>
      </c>
      <c r="E1025" s="25">
        <v>0</v>
      </c>
      <c r="F1025" s="25">
        <v>0</v>
      </c>
      <c r="G1025" s="25">
        <v>0</v>
      </c>
      <c r="H1025" s="25">
        <v>0</v>
      </c>
      <c r="I1025" s="26">
        <v>0</v>
      </c>
      <c r="J1025" s="25">
        <v>0</v>
      </c>
      <c r="K1025" s="26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</row>
    <row r="1026" spans="2:16" ht="12" hidden="1" customHeight="1" x14ac:dyDescent="0.25"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</row>
    <row r="1027" spans="2:16" ht="12" hidden="1" customHeight="1" x14ac:dyDescent="0.25">
      <c r="B1027" s="11" t="s">
        <v>1627</v>
      </c>
      <c r="C1027" s="11" t="s">
        <v>1628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6">
        <v>0</v>
      </c>
      <c r="J1027" s="25">
        <v>0</v>
      </c>
      <c r="K1027" s="26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</row>
    <row r="1028" spans="2:16" ht="12" hidden="1" customHeight="1" x14ac:dyDescent="0.25"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</row>
    <row r="1029" spans="2:16" ht="12" hidden="1" customHeight="1" x14ac:dyDescent="0.25">
      <c r="B1029" s="11" t="s">
        <v>1629</v>
      </c>
      <c r="C1029" s="11" t="s">
        <v>1630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6">
        <v>0</v>
      </c>
      <c r="J1029" s="25">
        <v>0</v>
      </c>
      <c r="K1029" s="26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</row>
    <row r="1030" spans="2:16" ht="12" hidden="1" customHeight="1" x14ac:dyDescent="0.25"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</row>
    <row r="1031" spans="2:16" ht="12" hidden="1" customHeight="1" x14ac:dyDescent="0.25">
      <c r="B1031" s="11" t="s">
        <v>1631</v>
      </c>
      <c r="C1031" s="11" t="s">
        <v>1632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6">
        <v>0</v>
      </c>
      <c r="J1031" s="25">
        <v>0</v>
      </c>
      <c r="K1031" s="26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</row>
    <row r="1032" spans="2:16" ht="12" hidden="1" customHeight="1" x14ac:dyDescent="0.25"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</row>
    <row r="1033" spans="2:16" ht="12" hidden="1" customHeight="1" x14ac:dyDescent="0.25">
      <c r="B1033" s="11" t="s">
        <v>1633</v>
      </c>
      <c r="C1033" s="11" t="s">
        <v>1634</v>
      </c>
      <c r="D1033" s="25">
        <v>0</v>
      </c>
      <c r="E1033" s="25">
        <v>0</v>
      </c>
      <c r="F1033" s="25">
        <v>0</v>
      </c>
      <c r="G1033" s="25">
        <v>0</v>
      </c>
      <c r="H1033" s="25">
        <v>0</v>
      </c>
      <c r="I1033" s="26">
        <v>0</v>
      </c>
      <c r="J1033" s="25">
        <v>0</v>
      </c>
      <c r="K1033" s="26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</row>
    <row r="1034" spans="2:16" ht="12" hidden="1" customHeight="1" x14ac:dyDescent="0.25"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</row>
    <row r="1035" spans="2:16" ht="12" hidden="1" customHeight="1" x14ac:dyDescent="0.25">
      <c r="B1035" s="11" t="s">
        <v>1635</v>
      </c>
      <c r="C1035" s="11" t="s">
        <v>1636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26">
        <v>0</v>
      </c>
      <c r="J1035" s="25">
        <v>0</v>
      </c>
      <c r="K1035" s="26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</row>
    <row r="1036" spans="2:16" ht="12" hidden="1" customHeight="1" x14ac:dyDescent="0.25"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</row>
    <row r="1037" spans="2:16" ht="12" hidden="1" customHeight="1" x14ac:dyDescent="0.25">
      <c r="B1037" s="11" t="s">
        <v>1637</v>
      </c>
      <c r="C1037" s="11" t="s">
        <v>1638</v>
      </c>
      <c r="D1037" s="25">
        <v>0</v>
      </c>
      <c r="E1037" s="25">
        <v>0</v>
      </c>
      <c r="F1037" s="25">
        <v>0</v>
      </c>
      <c r="G1037" s="25">
        <v>0</v>
      </c>
      <c r="H1037" s="25">
        <v>0</v>
      </c>
      <c r="I1037" s="26">
        <v>0</v>
      </c>
      <c r="J1037" s="25">
        <v>0</v>
      </c>
      <c r="K1037" s="26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</row>
    <row r="1038" spans="2:16" ht="12" hidden="1" customHeight="1" x14ac:dyDescent="0.25"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</row>
    <row r="1039" spans="2:16" ht="12" hidden="1" customHeight="1" x14ac:dyDescent="0.25">
      <c r="B1039" s="11" t="s">
        <v>1639</v>
      </c>
      <c r="C1039" s="11" t="s">
        <v>1640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26">
        <v>0</v>
      </c>
      <c r="J1039" s="25">
        <v>0</v>
      </c>
      <c r="K1039" s="26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</row>
    <row r="1040" spans="2:16" ht="12" hidden="1" customHeight="1" x14ac:dyDescent="0.25"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</row>
    <row r="1041" spans="2:16" ht="12" hidden="1" customHeight="1" x14ac:dyDescent="0.25">
      <c r="B1041" s="11" t="s">
        <v>1641</v>
      </c>
      <c r="C1041" s="11" t="s">
        <v>1642</v>
      </c>
      <c r="D1041" s="25">
        <v>0</v>
      </c>
      <c r="E1041" s="25">
        <v>0</v>
      </c>
      <c r="F1041" s="25">
        <v>0</v>
      </c>
      <c r="G1041" s="25">
        <v>0</v>
      </c>
      <c r="H1041" s="25">
        <v>0</v>
      </c>
      <c r="I1041" s="26">
        <v>0</v>
      </c>
      <c r="J1041" s="25">
        <v>0</v>
      </c>
      <c r="K1041" s="26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</row>
    <row r="1042" spans="2:16" ht="12" hidden="1" customHeight="1" x14ac:dyDescent="0.25"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</row>
    <row r="1043" spans="2:16" ht="12" hidden="1" customHeight="1" x14ac:dyDescent="0.25">
      <c r="B1043" s="11" t="s">
        <v>1643</v>
      </c>
      <c r="C1043" s="11" t="s">
        <v>1644</v>
      </c>
      <c r="D1043" s="25">
        <v>0</v>
      </c>
      <c r="E1043" s="25">
        <v>0</v>
      </c>
      <c r="F1043" s="25">
        <v>0</v>
      </c>
      <c r="G1043" s="25">
        <v>0</v>
      </c>
      <c r="H1043" s="25">
        <v>0</v>
      </c>
      <c r="I1043" s="26">
        <v>0</v>
      </c>
      <c r="J1043" s="25">
        <v>0</v>
      </c>
      <c r="K1043" s="26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</row>
    <row r="1044" spans="2:16" ht="12" hidden="1" customHeight="1" x14ac:dyDescent="0.25"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</row>
    <row r="1045" spans="2:16" ht="12" hidden="1" customHeight="1" x14ac:dyDescent="0.25">
      <c r="B1045" s="11" t="s">
        <v>1645</v>
      </c>
      <c r="C1045" s="11" t="s">
        <v>1646</v>
      </c>
      <c r="D1045" s="25">
        <v>0</v>
      </c>
      <c r="E1045" s="25">
        <v>0</v>
      </c>
      <c r="F1045" s="25">
        <v>0</v>
      </c>
      <c r="G1045" s="25">
        <v>0</v>
      </c>
      <c r="H1045" s="25">
        <v>0</v>
      </c>
      <c r="I1045" s="26">
        <v>0</v>
      </c>
      <c r="J1045" s="25">
        <v>0</v>
      </c>
      <c r="K1045" s="26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</row>
    <row r="1046" spans="2:16" ht="12" hidden="1" customHeight="1" x14ac:dyDescent="0.25"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</row>
    <row r="1047" spans="2:16" ht="12" hidden="1" customHeight="1" x14ac:dyDescent="0.25">
      <c r="B1047" s="11" t="s">
        <v>1647</v>
      </c>
      <c r="C1047" s="11" t="s">
        <v>1648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26">
        <v>0</v>
      </c>
      <c r="J1047" s="25">
        <v>0</v>
      </c>
      <c r="K1047" s="26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</row>
    <row r="1048" spans="2:16" ht="12" hidden="1" customHeight="1" x14ac:dyDescent="0.25"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</row>
    <row r="1049" spans="2:16" ht="12" hidden="1" customHeight="1" x14ac:dyDescent="0.25">
      <c r="B1049" s="11" t="s">
        <v>1649</v>
      </c>
      <c r="C1049" s="11" t="s">
        <v>1650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6">
        <v>0</v>
      </c>
      <c r="J1049" s="25">
        <v>0</v>
      </c>
      <c r="K1049" s="26">
        <v>0</v>
      </c>
      <c r="L1049" s="25">
        <v>0</v>
      </c>
      <c r="M1049" s="25">
        <v>0</v>
      </c>
      <c r="N1049" s="25">
        <v>0</v>
      </c>
      <c r="O1049" s="25">
        <v>0</v>
      </c>
      <c r="P1049" s="25">
        <v>0</v>
      </c>
    </row>
    <row r="1050" spans="2:16" ht="12" hidden="1" customHeight="1" x14ac:dyDescent="0.25"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</row>
    <row r="1051" spans="2:16" ht="12" hidden="1" customHeight="1" x14ac:dyDescent="0.25">
      <c r="B1051" s="11" t="s">
        <v>1651</v>
      </c>
      <c r="C1051" s="11" t="s">
        <v>1652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6">
        <v>0</v>
      </c>
      <c r="J1051" s="25">
        <v>0</v>
      </c>
      <c r="K1051" s="26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</row>
    <row r="1052" spans="2:16" ht="12" hidden="1" customHeight="1" x14ac:dyDescent="0.25"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</row>
    <row r="1053" spans="2:16" ht="12" hidden="1" customHeight="1" x14ac:dyDescent="0.25">
      <c r="B1053" s="11" t="s">
        <v>1653</v>
      </c>
      <c r="C1053" s="11" t="s">
        <v>1654</v>
      </c>
      <c r="D1053" s="25">
        <v>0</v>
      </c>
      <c r="E1053" s="25">
        <v>0</v>
      </c>
      <c r="F1053" s="25">
        <v>0</v>
      </c>
      <c r="G1053" s="25">
        <v>0</v>
      </c>
      <c r="H1053" s="25">
        <v>0</v>
      </c>
      <c r="I1053" s="26">
        <v>0</v>
      </c>
      <c r="J1053" s="25">
        <v>0</v>
      </c>
      <c r="K1053" s="26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</row>
    <row r="1054" spans="2:16" ht="12" hidden="1" customHeight="1" x14ac:dyDescent="0.25"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</row>
    <row r="1055" spans="2:16" ht="12" hidden="1" customHeight="1" x14ac:dyDescent="0.25">
      <c r="B1055" s="11" t="s">
        <v>1655</v>
      </c>
      <c r="C1055" s="11" t="s">
        <v>1656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26">
        <v>0</v>
      </c>
      <c r="J1055" s="25">
        <v>0</v>
      </c>
      <c r="K1055" s="26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</row>
    <row r="1056" spans="2:16" ht="12" hidden="1" customHeight="1" x14ac:dyDescent="0.25"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</row>
    <row r="1057" spans="2:16" ht="12" hidden="1" customHeight="1" x14ac:dyDescent="0.25">
      <c r="B1057" s="11" t="s">
        <v>1657</v>
      </c>
      <c r="C1057" s="11" t="s">
        <v>1658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26">
        <v>0</v>
      </c>
      <c r="J1057" s="25">
        <v>0</v>
      </c>
      <c r="K1057" s="26">
        <v>0</v>
      </c>
      <c r="L1057" s="25">
        <v>0</v>
      </c>
      <c r="M1057" s="25">
        <v>0</v>
      </c>
      <c r="N1057" s="25">
        <v>0</v>
      </c>
      <c r="O1057" s="25">
        <v>0</v>
      </c>
      <c r="P1057" s="25">
        <v>0</v>
      </c>
    </row>
    <row r="1058" spans="2:16" ht="12" hidden="1" customHeight="1" x14ac:dyDescent="0.25"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</row>
    <row r="1059" spans="2:16" ht="12" hidden="1" customHeight="1" x14ac:dyDescent="0.25">
      <c r="B1059" s="11" t="s">
        <v>1659</v>
      </c>
      <c r="C1059" s="11" t="s">
        <v>1660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26">
        <v>0</v>
      </c>
      <c r="J1059" s="25">
        <v>0</v>
      </c>
      <c r="K1059" s="26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</row>
    <row r="1060" spans="2:16" ht="12" hidden="1" customHeight="1" x14ac:dyDescent="0.25"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</row>
    <row r="1061" spans="2:16" ht="12" hidden="1" customHeight="1" x14ac:dyDescent="0.25">
      <c r="B1061" s="11" t="s">
        <v>1661</v>
      </c>
      <c r="C1061" s="11" t="s">
        <v>1662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26">
        <v>0</v>
      </c>
      <c r="J1061" s="25">
        <v>0</v>
      </c>
      <c r="K1061" s="26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</row>
    <row r="1062" spans="2:16" ht="12" hidden="1" customHeight="1" x14ac:dyDescent="0.25"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</row>
    <row r="1063" spans="2:16" ht="12" hidden="1" customHeight="1" x14ac:dyDescent="0.25">
      <c r="B1063" s="11" t="s">
        <v>1663</v>
      </c>
      <c r="C1063" s="11" t="s">
        <v>1664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26">
        <v>0</v>
      </c>
      <c r="J1063" s="25">
        <v>0</v>
      </c>
      <c r="K1063" s="26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</row>
    <row r="1064" spans="2:16" ht="12" hidden="1" customHeight="1" x14ac:dyDescent="0.25"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</row>
    <row r="1065" spans="2:16" ht="12" hidden="1" customHeight="1" x14ac:dyDescent="0.25">
      <c r="B1065" s="11" t="s">
        <v>1665</v>
      </c>
      <c r="C1065" s="11" t="s">
        <v>1666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26">
        <v>0</v>
      </c>
      <c r="J1065" s="25">
        <v>0</v>
      </c>
      <c r="K1065" s="26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</row>
    <row r="1066" spans="2:16" ht="12" hidden="1" customHeight="1" x14ac:dyDescent="0.25"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</row>
    <row r="1067" spans="2:16" ht="12" hidden="1" customHeight="1" x14ac:dyDescent="0.25">
      <c r="B1067" s="11" t="s">
        <v>1667</v>
      </c>
      <c r="C1067" s="11" t="s">
        <v>1668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26">
        <v>0</v>
      </c>
      <c r="J1067" s="25">
        <v>0</v>
      </c>
      <c r="K1067" s="26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</row>
    <row r="1068" spans="2:16" ht="12" hidden="1" customHeight="1" x14ac:dyDescent="0.25"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</row>
    <row r="1069" spans="2:16" ht="12" hidden="1" customHeight="1" x14ac:dyDescent="0.25">
      <c r="B1069" s="10" t="s">
        <v>1669</v>
      </c>
      <c r="C1069" s="10" t="s">
        <v>1670</v>
      </c>
      <c r="D1069" s="24">
        <v>0</v>
      </c>
      <c r="E1069" s="24">
        <v>0</v>
      </c>
      <c r="F1069" s="24">
        <v>0</v>
      </c>
      <c r="G1069" s="24">
        <v>0</v>
      </c>
      <c r="H1069" s="24">
        <v>0</v>
      </c>
      <c r="I1069" s="27">
        <v>0</v>
      </c>
      <c r="J1069" s="24">
        <v>0</v>
      </c>
      <c r="K1069" s="27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</row>
    <row r="1070" spans="2:16" ht="12" hidden="1" customHeight="1" x14ac:dyDescent="0.25"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</row>
    <row r="1071" spans="2:16" ht="12" hidden="1" customHeight="1" x14ac:dyDescent="0.25">
      <c r="B1071" s="11" t="s">
        <v>1671</v>
      </c>
      <c r="C1071" s="11" t="s">
        <v>1580</v>
      </c>
      <c r="D1071" s="25">
        <v>0</v>
      </c>
      <c r="E1071" s="25">
        <v>0</v>
      </c>
      <c r="F1071" s="25">
        <v>0</v>
      </c>
      <c r="G1071" s="25">
        <v>0</v>
      </c>
      <c r="H1071" s="25">
        <v>0</v>
      </c>
      <c r="I1071" s="26">
        <v>0</v>
      </c>
      <c r="J1071" s="25">
        <v>0</v>
      </c>
      <c r="K1071" s="26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</row>
    <row r="1072" spans="2:16" ht="12" hidden="1" customHeight="1" x14ac:dyDescent="0.25"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</row>
    <row r="1073" spans="2:16" ht="12" hidden="1" customHeight="1" x14ac:dyDescent="0.25">
      <c r="B1073" s="11" t="s">
        <v>1672</v>
      </c>
      <c r="C1073" s="11" t="s">
        <v>1524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6">
        <v>0</v>
      </c>
      <c r="J1073" s="25">
        <v>0</v>
      </c>
      <c r="K1073" s="26"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</row>
    <row r="1074" spans="2:16" ht="12" hidden="1" customHeight="1" x14ac:dyDescent="0.25"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</row>
    <row r="1075" spans="2:16" ht="12" hidden="1" customHeight="1" x14ac:dyDescent="0.25">
      <c r="B1075" s="11" t="s">
        <v>1673</v>
      </c>
      <c r="C1075" s="11" t="s">
        <v>1526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26">
        <v>0</v>
      </c>
      <c r="J1075" s="25">
        <v>0</v>
      </c>
      <c r="K1075" s="26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</row>
    <row r="1076" spans="2:16" ht="12" hidden="1" customHeight="1" x14ac:dyDescent="0.25">
      <c r="B1076" s="11" t="s">
        <v>1674</v>
      </c>
      <c r="C1076" s="11" t="s">
        <v>1584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26">
        <v>0</v>
      </c>
      <c r="J1076" s="25">
        <v>0</v>
      </c>
      <c r="K1076" s="26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</row>
    <row r="1077" spans="2:16" ht="12" hidden="1" customHeight="1" x14ac:dyDescent="0.25"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</row>
    <row r="1078" spans="2:16" ht="12" hidden="1" customHeight="1" x14ac:dyDescent="0.25">
      <c r="B1078" s="11" t="s">
        <v>1675</v>
      </c>
      <c r="C1078" s="11" t="s">
        <v>1530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6">
        <v>0</v>
      </c>
      <c r="J1078" s="25">
        <v>0</v>
      </c>
      <c r="K1078" s="26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</row>
    <row r="1079" spans="2:16" ht="12" hidden="1" customHeight="1" x14ac:dyDescent="0.25"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</row>
    <row r="1080" spans="2:16" ht="12" hidden="1" customHeight="1" x14ac:dyDescent="0.25">
      <c r="B1080" s="11" t="s">
        <v>1676</v>
      </c>
      <c r="C1080" s="11" t="s">
        <v>1532</v>
      </c>
      <c r="D1080" s="25">
        <v>0</v>
      </c>
      <c r="E1080" s="25">
        <v>0</v>
      </c>
      <c r="F1080" s="25">
        <v>0</v>
      </c>
      <c r="G1080" s="25">
        <v>0</v>
      </c>
      <c r="H1080" s="25">
        <v>0</v>
      </c>
      <c r="I1080" s="26">
        <v>0</v>
      </c>
      <c r="J1080" s="25">
        <v>0</v>
      </c>
      <c r="K1080" s="26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</row>
    <row r="1081" spans="2:16" ht="12" hidden="1" customHeight="1" x14ac:dyDescent="0.25"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</row>
    <row r="1082" spans="2:16" ht="12" hidden="1" customHeight="1" x14ac:dyDescent="0.25">
      <c r="B1082" s="11" t="s">
        <v>1677</v>
      </c>
      <c r="C1082" s="11" t="s">
        <v>1588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26">
        <v>0</v>
      </c>
      <c r="J1082" s="25">
        <v>0</v>
      </c>
      <c r="K1082" s="26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</row>
    <row r="1083" spans="2:16" ht="12" hidden="1" customHeight="1" x14ac:dyDescent="0.25"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</row>
    <row r="1084" spans="2:16" ht="12" hidden="1" customHeight="1" x14ac:dyDescent="0.25">
      <c r="B1084" s="11" t="s">
        <v>1678</v>
      </c>
      <c r="C1084" s="11" t="s">
        <v>1590</v>
      </c>
      <c r="D1084" s="25">
        <v>0</v>
      </c>
      <c r="E1084" s="25">
        <v>0</v>
      </c>
      <c r="F1084" s="25">
        <v>0</v>
      </c>
      <c r="G1084" s="25">
        <v>0</v>
      </c>
      <c r="H1084" s="25">
        <v>0</v>
      </c>
      <c r="I1084" s="26">
        <v>0</v>
      </c>
      <c r="J1084" s="25">
        <v>0</v>
      </c>
      <c r="K1084" s="26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</row>
    <row r="1085" spans="2:16" ht="12" hidden="1" customHeight="1" x14ac:dyDescent="0.25"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</row>
    <row r="1086" spans="2:16" ht="12" hidden="1" customHeight="1" x14ac:dyDescent="0.25">
      <c r="B1086" s="11" t="s">
        <v>1679</v>
      </c>
      <c r="C1086" s="11" t="s">
        <v>1592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26">
        <v>0</v>
      </c>
      <c r="J1086" s="25">
        <v>0</v>
      </c>
      <c r="K1086" s="26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</row>
    <row r="1087" spans="2:16" ht="12" hidden="1" customHeight="1" x14ac:dyDescent="0.25"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</row>
    <row r="1088" spans="2:16" ht="12" hidden="1" customHeight="1" x14ac:dyDescent="0.25">
      <c r="B1088" s="11" t="s">
        <v>1680</v>
      </c>
      <c r="C1088" s="11" t="s">
        <v>1594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26">
        <v>0</v>
      </c>
      <c r="J1088" s="25">
        <v>0</v>
      </c>
      <c r="K1088" s="26">
        <v>0</v>
      </c>
      <c r="L1088" s="25">
        <v>0</v>
      </c>
      <c r="M1088" s="25">
        <v>0</v>
      </c>
      <c r="N1088" s="25">
        <v>0</v>
      </c>
      <c r="O1088" s="25">
        <v>0</v>
      </c>
      <c r="P1088" s="25">
        <v>0</v>
      </c>
    </row>
    <row r="1089" spans="2:16" ht="12" hidden="1" customHeight="1" x14ac:dyDescent="0.25"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</row>
    <row r="1090" spans="2:16" ht="12" hidden="1" customHeight="1" x14ac:dyDescent="0.25">
      <c r="B1090" s="11" t="s">
        <v>1681</v>
      </c>
      <c r="C1090" s="11" t="s">
        <v>1596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26">
        <v>0</v>
      </c>
      <c r="J1090" s="25">
        <v>0</v>
      </c>
      <c r="K1090" s="26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</row>
    <row r="1091" spans="2:16" ht="12" hidden="1" customHeight="1" x14ac:dyDescent="0.25"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</row>
    <row r="1092" spans="2:16" ht="12" hidden="1" customHeight="1" x14ac:dyDescent="0.25">
      <c r="B1092" s="11" t="s">
        <v>1682</v>
      </c>
      <c r="C1092" s="11" t="s">
        <v>1598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6">
        <v>0</v>
      </c>
      <c r="J1092" s="25">
        <v>0</v>
      </c>
      <c r="K1092" s="26"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</row>
    <row r="1093" spans="2:16" ht="12" hidden="1" customHeight="1" x14ac:dyDescent="0.25"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</row>
    <row r="1094" spans="2:16" ht="12" hidden="1" customHeight="1" x14ac:dyDescent="0.25">
      <c r="B1094" s="11" t="s">
        <v>1683</v>
      </c>
      <c r="C1094" s="11" t="s">
        <v>1600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6">
        <v>0</v>
      </c>
      <c r="J1094" s="25">
        <v>0</v>
      </c>
      <c r="K1094" s="26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</row>
    <row r="1095" spans="2:16" ht="12" hidden="1" customHeight="1" x14ac:dyDescent="0.25"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</row>
    <row r="1096" spans="2:16" ht="12" hidden="1" customHeight="1" x14ac:dyDescent="0.25">
      <c r="B1096" s="11" t="s">
        <v>1684</v>
      </c>
      <c r="C1096" s="11" t="s">
        <v>1602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26">
        <v>0</v>
      </c>
      <c r="J1096" s="25">
        <v>0</v>
      </c>
      <c r="K1096" s="26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</row>
    <row r="1097" spans="2:16" ht="12" hidden="1" customHeight="1" x14ac:dyDescent="0.25"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</row>
    <row r="1098" spans="2:16" ht="12" hidden="1" customHeight="1" x14ac:dyDescent="0.25">
      <c r="B1098" s="11" t="s">
        <v>1685</v>
      </c>
      <c r="C1098" s="11" t="s">
        <v>1604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26">
        <v>0</v>
      </c>
      <c r="J1098" s="25">
        <v>0</v>
      </c>
      <c r="K1098" s="26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</row>
    <row r="1099" spans="2:16" ht="12" hidden="1" customHeight="1" x14ac:dyDescent="0.25"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</row>
    <row r="1100" spans="2:16" ht="12" hidden="1" customHeight="1" x14ac:dyDescent="0.25">
      <c r="B1100" s="11" t="s">
        <v>1686</v>
      </c>
      <c r="C1100" s="11" t="s">
        <v>1606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6">
        <v>0</v>
      </c>
      <c r="J1100" s="25">
        <v>0</v>
      </c>
      <c r="K1100" s="26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</row>
    <row r="1101" spans="2:16" ht="12" hidden="1" customHeight="1" x14ac:dyDescent="0.25"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</row>
    <row r="1102" spans="2:16" ht="12" hidden="1" customHeight="1" x14ac:dyDescent="0.25">
      <c r="B1102" s="11" t="s">
        <v>1687</v>
      </c>
      <c r="C1102" s="11" t="s">
        <v>1608</v>
      </c>
      <c r="D1102" s="25">
        <v>0</v>
      </c>
      <c r="E1102" s="25">
        <v>0</v>
      </c>
      <c r="F1102" s="25">
        <v>0</v>
      </c>
      <c r="G1102" s="25">
        <v>0</v>
      </c>
      <c r="H1102" s="25">
        <v>0</v>
      </c>
      <c r="I1102" s="26">
        <v>0</v>
      </c>
      <c r="J1102" s="25">
        <v>0</v>
      </c>
      <c r="K1102" s="26">
        <v>0</v>
      </c>
      <c r="L1102" s="25">
        <v>0</v>
      </c>
      <c r="M1102" s="25">
        <v>0</v>
      </c>
      <c r="N1102" s="25">
        <v>0</v>
      </c>
      <c r="O1102" s="25">
        <v>0</v>
      </c>
      <c r="P1102" s="25">
        <v>0</v>
      </c>
    </row>
    <row r="1103" spans="2:16" ht="12" hidden="1" customHeight="1" x14ac:dyDescent="0.25"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</row>
    <row r="1104" spans="2:16" ht="12" hidden="1" customHeight="1" x14ac:dyDescent="0.25">
      <c r="B1104" s="11" t="s">
        <v>1688</v>
      </c>
      <c r="C1104" s="11" t="s">
        <v>1610</v>
      </c>
      <c r="D1104" s="25">
        <v>0</v>
      </c>
      <c r="E1104" s="25">
        <v>0</v>
      </c>
      <c r="F1104" s="25">
        <v>0</v>
      </c>
      <c r="G1104" s="25">
        <v>0</v>
      </c>
      <c r="H1104" s="25">
        <v>0</v>
      </c>
      <c r="I1104" s="26">
        <v>0</v>
      </c>
      <c r="J1104" s="25">
        <v>0</v>
      </c>
      <c r="K1104" s="26">
        <v>0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</row>
    <row r="1105" spans="2:16" ht="12" hidden="1" customHeight="1" x14ac:dyDescent="0.25"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</row>
    <row r="1106" spans="2:16" ht="12" hidden="1" customHeight="1" x14ac:dyDescent="0.25">
      <c r="B1106" s="11" t="s">
        <v>1689</v>
      </c>
      <c r="C1106" s="11" t="s">
        <v>1612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6">
        <v>0</v>
      </c>
      <c r="J1106" s="25">
        <v>0</v>
      </c>
      <c r="K1106" s="26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</row>
    <row r="1107" spans="2:16" ht="12" hidden="1" customHeight="1" x14ac:dyDescent="0.25"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</row>
    <row r="1108" spans="2:16" ht="12" hidden="1" customHeight="1" x14ac:dyDescent="0.25">
      <c r="B1108" s="11" t="s">
        <v>1690</v>
      </c>
      <c r="C1108" s="11" t="s">
        <v>1614</v>
      </c>
      <c r="D1108" s="25">
        <v>0</v>
      </c>
      <c r="E1108" s="25">
        <v>0</v>
      </c>
      <c r="F1108" s="25">
        <v>0</v>
      </c>
      <c r="G1108" s="25">
        <v>0</v>
      </c>
      <c r="H1108" s="25">
        <v>0</v>
      </c>
      <c r="I1108" s="26">
        <v>0</v>
      </c>
      <c r="J1108" s="25">
        <v>0</v>
      </c>
      <c r="K1108" s="26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</row>
    <row r="1109" spans="2:16" ht="12" hidden="1" customHeight="1" x14ac:dyDescent="0.25"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</row>
    <row r="1110" spans="2:16" ht="12" hidden="1" customHeight="1" x14ac:dyDescent="0.25">
      <c r="B1110" s="11" t="s">
        <v>1691</v>
      </c>
      <c r="C1110" s="11" t="s">
        <v>1616</v>
      </c>
      <c r="D1110" s="25">
        <v>0</v>
      </c>
      <c r="E1110" s="25">
        <v>0</v>
      </c>
      <c r="F1110" s="25">
        <v>0</v>
      </c>
      <c r="G1110" s="25">
        <v>0</v>
      </c>
      <c r="H1110" s="25">
        <v>0</v>
      </c>
      <c r="I1110" s="26">
        <v>0</v>
      </c>
      <c r="J1110" s="25">
        <v>0</v>
      </c>
      <c r="K1110" s="26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</row>
    <row r="1111" spans="2:16" ht="12" hidden="1" customHeight="1" x14ac:dyDescent="0.25"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</row>
    <row r="1112" spans="2:16" ht="12" hidden="1" customHeight="1" x14ac:dyDescent="0.25">
      <c r="B1112" s="11" t="s">
        <v>1692</v>
      </c>
      <c r="C1112" s="11" t="s">
        <v>1618</v>
      </c>
      <c r="D1112" s="25">
        <v>0</v>
      </c>
      <c r="E1112" s="25">
        <v>0</v>
      </c>
      <c r="F1112" s="25">
        <v>0</v>
      </c>
      <c r="G1112" s="25">
        <v>0</v>
      </c>
      <c r="H1112" s="25">
        <v>0</v>
      </c>
      <c r="I1112" s="26">
        <v>0</v>
      </c>
      <c r="J1112" s="25">
        <v>0</v>
      </c>
      <c r="K1112" s="26">
        <v>0</v>
      </c>
      <c r="L1112" s="25">
        <v>0</v>
      </c>
      <c r="M1112" s="25">
        <v>0</v>
      </c>
      <c r="N1112" s="25">
        <v>0</v>
      </c>
      <c r="O1112" s="25">
        <v>0</v>
      </c>
      <c r="P1112" s="25">
        <v>0</v>
      </c>
    </row>
    <row r="1113" spans="2:16" ht="12" hidden="1" customHeight="1" x14ac:dyDescent="0.25"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</row>
    <row r="1114" spans="2:16" ht="12" hidden="1" customHeight="1" x14ac:dyDescent="0.25">
      <c r="B1114" s="11" t="s">
        <v>1693</v>
      </c>
      <c r="C1114" s="11" t="s">
        <v>1620</v>
      </c>
      <c r="D1114" s="25">
        <v>0</v>
      </c>
      <c r="E1114" s="25">
        <v>0</v>
      </c>
      <c r="F1114" s="25">
        <v>0</v>
      </c>
      <c r="G1114" s="25">
        <v>0</v>
      </c>
      <c r="H1114" s="25">
        <v>0</v>
      </c>
      <c r="I1114" s="26">
        <v>0</v>
      </c>
      <c r="J1114" s="25">
        <v>0</v>
      </c>
      <c r="K1114" s="26">
        <v>0</v>
      </c>
      <c r="L1114" s="25">
        <v>0</v>
      </c>
      <c r="M1114" s="25">
        <v>0</v>
      </c>
      <c r="N1114" s="25">
        <v>0</v>
      </c>
      <c r="O1114" s="25">
        <v>0</v>
      </c>
      <c r="P1114" s="25">
        <v>0</v>
      </c>
    </row>
    <row r="1115" spans="2:16" ht="12" hidden="1" customHeight="1" x14ac:dyDescent="0.25"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</row>
    <row r="1116" spans="2:16" ht="12" hidden="1" customHeight="1" x14ac:dyDescent="0.25">
      <c r="B1116" s="11" t="s">
        <v>1694</v>
      </c>
      <c r="C1116" s="11" t="s">
        <v>1622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6">
        <v>0</v>
      </c>
      <c r="J1116" s="25">
        <v>0</v>
      </c>
      <c r="K1116" s="26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</row>
    <row r="1117" spans="2:16" ht="12" hidden="1" customHeight="1" x14ac:dyDescent="0.25"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</row>
    <row r="1118" spans="2:16" ht="12" hidden="1" customHeight="1" x14ac:dyDescent="0.25">
      <c r="B1118" s="11" t="s">
        <v>1695</v>
      </c>
      <c r="C1118" s="11" t="s">
        <v>1624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26">
        <v>0</v>
      </c>
      <c r="J1118" s="25">
        <v>0</v>
      </c>
      <c r="K1118" s="26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</row>
    <row r="1119" spans="2:16" ht="12" hidden="1" customHeight="1" x14ac:dyDescent="0.25"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</row>
    <row r="1120" spans="2:16" ht="12" hidden="1" customHeight="1" x14ac:dyDescent="0.25">
      <c r="B1120" s="11" t="s">
        <v>1696</v>
      </c>
      <c r="C1120" s="11" t="s">
        <v>1626</v>
      </c>
      <c r="D1120" s="25">
        <v>0</v>
      </c>
      <c r="E1120" s="25">
        <v>0</v>
      </c>
      <c r="F1120" s="25">
        <v>0</v>
      </c>
      <c r="G1120" s="25">
        <v>0</v>
      </c>
      <c r="H1120" s="25">
        <v>0</v>
      </c>
      <c r="I1120" s="26">
        <v>0</v>
      </c>
      <c r="J1120" s="25">
        <v>0</v>
      </c>
      <c r="K1120" s="26">
        <v>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</row>
    <row r="1121" spans="2:16" ht="12" hidden="1" customHeight="1" x14ac:dyDescent="0.25"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</row>
    <row r="1122" spans="2:16" ht="12" hidden="1" customHeight="1" x14ac:dyDescent="0.25">
      <c r="B1122" s="11" t="s">
        <v>1697</v>
      </c>
      <c r="C1122" s="11" t="s">
        <v>1628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6">
        <v>0</v>
      </c>
      <c r="J1122" s="25">
        <v>0</v>
      </c>
      <c r="K1122" s="26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</row>
    <row r="1123" spans="2:16" ht="12" hidden="1" customHeight="1" x14ac:dyDescent="0.25"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</row>
    <row r="1124" spans="2:16" ht="12" hidden="1" customHeight="1" x14ac:dyDescent="0.25">
      <c r="B1124" s="11" t="s">
        <v>1698</v>
      </c>
      <c r="C1124" s="11" t="s">
        <v>1630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6">
        <v>0</v>
      </c>
      <c r="J1124" s="25">
        <v>0</v>
      </c>
      <c r="K1124" s="26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</row>
    <row r="1125" spans="2:16" ht="12" hidden="1" customHeight="1" x14ac:dyDescent="0.25"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</row>
    <row r="1126" spans="2:16" ht="12" hidden="1" customHeight="1" x14ac:dyDescent="0.25">
      <c r="B1126" s="11" t="s">
        <v>1699</v>
      </c>
      <c r="C1126" s="11" t="s">
        <v>1632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26">
        <v>0</v>
      </c>
      <c r="J1126" s="25">
        <v>0</v>
      </c>
      <c r="K1126" s="26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</row>
    <row r="1127" spans="2:16" ht="12" hidden="1" customHeight="1" x14ac:dyDescent="0.25"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</row>
    <row r="1128" spans="2:16" ht="12" hidden="1" customHeight="1" x14ac:dyDescent="0.25">
      <c r="B1128" s="11" t="s">
        <v>1700</v>
      </c>
      <c r="C1128" s="11" t="s">
        <v>1634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26">
        <v>0</v>
      </c>
      <c r="J1128" s="25">
        <v>0</v>
      </c>
      <c r="K1128" s="26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</row>
    <row r="1129" spans="2:16" ht="12" hidden="1" customHeight="1" x14ac:dyDescent="0.25"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</row>
    <row r="1130" spans="2:16" ht="12" hidden="1" customHeight="1" x14ac:dyDescent="0.25">
      <c r="B1130" s="11" t="s">
        <v>1701</v>
      </c>
      <c r="C1130" s="11" t="s">
        <v>1636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26">
        <v>0</v>
      </c>
      <c r="J1130" s="25">
        <v>0</v>
      </c>
      <c r="K1130" s="26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</row>
    <row r="1131" spans="2:16" ht="12" hidden="1" customHeight="1" x14ac:dyDescent="0.25"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</row>
    <row r="1132" spans="2:16" ht="12" hidden="1" customHeight="1" x14ac:dyDescent="0.25">
      <c r="B1132" s="11" t="s">
        <v>1702</v>
      </c>
      <c r="C1132" s="11" t="s">
        <v>1638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26">
        <v>0</v>
      </c>
      <c r="J1132" s="25">
        <v>0</v>
      </c>
      <c r="K1132" s="26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</row>
    <row r="1133" spans="2:16" ht="12" hidden="1" customHeight="1" x14ac:dyDescent="0.25"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</row>
    <row r="1134" spans="2:16" ht="12" hidden="1" customHeight="1" x14ac:dyDescent="0.25">
      <c r="B1134" s="11" t="s">
        <v>1703</v>
      </c>
      <c r="C1134" s="11" t="s">
        <v>1640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6">
        <v>0</v>
      </c>
      <c r="J1134" s="25">
        <v>0</v>
      </c>
      <c r="K1134" s="26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</row>
    <row r="1135" spans="2:16" ht="12" hidden="1" customHeight="1" x14ac:dyDescent="0.25"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</row>
    <row r="1136" spans="2:16" ht="12" hidden="1" customHeight="1" x14ac:dyDescent="0.25">
      <c r="B1136" s="11" t="s">
        <v>1704</v>
      </c>
      <c r="C1136" s="11" t="s">
        <v>1642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6">
        <v>0</v>
      </c>
      <c r="J1136" s="25">
        <v>0</v>
      </c>
      <c r="K1136" s="26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</row>
    <row r="1137" spans="2:16" ht="12" hidden="1" customHeight="1" x14ac:dyDescent="0.25"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</row>
    <row r="1138" spans="2:16" ht="12" hidden="1" customHeight="1" x14ac:dyDescent="0.25">
      <c r="B1138" s="11" t="s">
        <v>1705</v>
      </c>
      <c r="C1138" s="11" t="s">
        <v>1644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6">
        <v>0</v>
      </c>
      <c r="J1138" s="25">
        <v>0</v>
      </c>
      <c r="K1138" s="26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</row>
    <row r="1139" spans="2:16" ht="12" hidden="1" customHeight="1" x14ac:dyDescent="0.25"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</row>
    <row r="1140" spans="2:16" ht="12" hidden="1" customHeight="1" x14ac:dyDescent="0.25">
      <c r="B1140" s="11" t="s">
        <v>1706</v>
      </c>
      <c r="C1140" s="11" t="s">
        <v>1646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26">
        <v>0</v>
      </c>
      <c r="J1140" s="25">
        <v>0</v>
      </c>
      <c r="K1140" s="26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</row>
    <row r="1141" spans="2:16" ht="12" hidden="1" customHeight="1" x14ac:dyDescent="0.25"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</row>
    <row r="1142" spans="2:16" ht="12" hidden="1" customHeight="1" x14ac:dyDescent="0.25">
      <c r="B1142" s="11" t="s">
        <v>1707</v>
      </c>
      <c r="C1142" s="11" t="s">
        <v>1648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26">
        <v>0</v>
      </c>
      <c r="J1142" s="25">
        <v>0</v>
      </c>
      <c r="K1142" s="26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</row>
    <row r="1143" spans="2:16" ht="12" hidden="1" customHeight="1" x14ac:dyDescent="0.25"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</row>
    <row r="1144" spans="2:16" ht="12" hidden="1" customHeight="1" x14ac:dyDescent="0.25">
      <c r="B1144" s="11" t="s">
        <v>1708</v>
      </c>
      <c r="C1144" s="11" t="s">
        <v>1650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26">
        <v>0</v>
      </c>
      <c r="J1144" s="25">
        <v>0</v>
      </c>
      <c r="K1144" s="26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</row>
    <row r="1145" spans="2:16" ht="12" hidden="1" customHeight="1" x14ac:dyDescent="0.25"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</row>
    <row r="1146" spans="2:16" ht="12" hidden="1" customHeight="1" x14ac:dyDescent="0.25">
      <c r="B1146" s="11" t="s">
        <v>1709</v>
      </c>
      <c r="C1146" s="11" t="s">
        <v>1652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6">
        <v>0</v>
      </c>
      <c r="J1146" s="25">
        <v>0</v>
      </c>
      <c r="K1146" s="26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</row>
    <row r="1147" spans="2:16" ht="12" hidden="1" customHeight="1" x14ac:dyDescent="0.25"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</row>
    <row r="1148" spans="2:16" ht="12" hidden="1" customHeight="1" x14ac:dyDescent="0.25">
      <c r="B1148" s="11" t="s">
        <v>1710</v>
      </c>
      <c r="C1148" s="11" t="s">
        <v>1654</v>
      </c>
      <c r="D1148" s="25">
        <v>0</v>
      </c>
      <c r="E1148" s="25">
        <v>0</v>
      </c>
      <c r="F1148" s="25">
        <v>0</v>
      </c>
      <c r="G1148" s="25">
        <v>0</v>
      </c>
      <c r="H1148" s="25">
        <v>0</v>
      </c>
      <c r="I1148" s="26">
        <v>0</v>
      </c>
      <c r="J1148" s="25">
        <v>0</v>
      </c>
      <c r="K1148" s="26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</row>
    <row r="1149" spans="2:16" ht="12" hidden="1" customHeight="1" x14ac:dyDescent="0.25"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</row>
    <row r="1150" spans="2:16" ht="12" hidden="1" customHeight="1" x14ac:dyDescent="0.25">
      <c r="B1150" s="11" t="s">
        <v>1711</v>
      </c>
      <c r="C1150" s="11" t="s">
        <v>1656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26">
        <v>0</v>
      </c>
      <c r="J1150" s="25">
        <v>0</v>
      </c>
      <c r="K1150" s="26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</row>
    <row r="1151" spans="2:16" ht="12" hidden="1" customHeight="1" x14ac:dyDescent="0.25"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</row>
    <row r="1152" spans="2:16" ht="12" hidden="1" customHeight="1" x14ac:dyDescent="0.25">
      <c r="B1152" s="11" t="s">
        <v>1712</v>
      </c>
      <c r="C1152" s="11" t="s">
        <v>1658</v>
      </c>
      <c r="D1152" s="25">
        <v>0</v>
      </c>
      <c r="E1152" s="25">
        <v>0</v>
      </c>
      <c r="F1152" s="25">
        <v>0</v>
      </c>
      <c r="G1152" s="25">
        <v>0</v>
      </c>
      <c r="H1152" s="25">
        <v>0</v>
      </c>
      <c r="I1152" s="26">
        <v>0</v>
      </c>
      <c r="J1152" s="25">
        <v>0</v>
      </c>
      <c r="K1152" s="26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</row>
    <row r="1153" spans="2:16" ht="12" hidden="1" customHeight="1" x14ac:dyDescent="0.25"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</row>
    <row r="1154" spans="2:16" ht="12" hidden="1" customHeight="1" x14ac:dyDescent="0.25">
      <c r="B1154" s="11" t="s">
        <v>1713</v>
      </c>
      <c r="C1154" s="11" t="s">
        <v>1660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26">
        <v>0</v>
      </c>
      <c r="J1154" s="25">
        <v>0</v>
      </c>
      <c r="K1154" s="26">
        <v>0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</row>
    <row r="1155" spans="2:16" ht="12" hidden="1" customHeight="1" x14ac:dyDescent="0.25">
      <c r="B1155" s="11" t="s">
        <v>1714</v>
      </c>
      <c r="C1155" s="11" t="s">
        <v>1662</v>
      </c>
      <c r="D1155" s="25">
        <v>0</v>
      </c>
      <c r="E1155" s="25">
        <v>0</v>
      </c>
      <c r="F1155" s="25">
        <v>0</v>
      </c>
      <c r="G1155" s="25">
        <v>0</v>
      </c>
      <c r="H1155" s="25">
        <v>0</v>
      </c>
      <c r="I1155" s="26">
        <v>0</v>
      </c>
      <c r="J1155" s="25">
        <v>0</v>
      </c>
      <c r="K1155" s="26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</row>
    <row r="1156" spans="2:16" ht="12" hidden="1" customHeight="1" x14ac:dyDescent="0.25"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</row>
    <row r="1157" spans="2:16" ht="12" hidden="1" customHeight="1" x14ac:dyDescent="0.25">
      <c r="B1157" s="11" t="s">
        <v>1715</v>
      </c>
      <c r="C1157" s="11" t="s">
        <v>1664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6">
        <v>0</v>
      </c>
      <c r="J1157" s="25">
        <v>0</v>
      </c>
      <c r="K1157" s="26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</row>
    <row r="1158" spans="2:16" ht="12" hidden="1" customHeight="1" x14ac:dyDescent="0.25"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</row>
    <row r="1159" spans="2:16" ht="12" hidden="1" customHeight="1" x14ac:dyDescent="0.25">
      <c r="B1159" s="11" t="s">
        <v>1716</v>
      </c>
      <c r="C1159" s="11" t="s">
        <v>1666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6">
        <v>0</v>
      </c>
      <c r="J1159" s="25">
        <v>0</v>
      </c>
      <c r="K1159" s="26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</row>
    <row r="1160" spans="2:16" ht="12" hidden="1" customHeight="1" x14ac:dyDescent="0.25"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</row>
    <row r="1161" spans="2:16" ht="12" hidden="1" customHeight="1" x14ac:dyDescent="0.25">
      <c r="B1161" s="11" t="s">
        <v>1717</v>
      </c>
      <c r="C1161" s="11" t="s">
        <v>1668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6">
        <v>0</v>
      </c>
      <c r="J1161" s="25">
        <v>0</v>
      </c>
      <c r="K1161" s="26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</row>
    <row r="1162" spans="2:16" ht="12" hidden="1" customHeight="1" x14ac:dyDescent="0.25"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</row>
    <row r="1163" spans="2:16" ht="12" hidden="1" customHeight="1" x14ac:dyDescent="0.25">
      <c r="B1163" s="10" t="s">
        <v>1718</v>
      </c>
      <c r="C1163" s="10" t="s">
        <v>1719</v>
      </c>
      <c r="D1163" s="24">
        <v>0</v>
      </c>
      <c r="E1163" s="24">
        <v>0</v>
      </c>
      <c r="F1163" s="24">
        <v>0</v>
      </c>
      <c r="G1163" s="24">
        <v>0</v>
      </c>
      <c r="H1163" s="24">
        <v>0</v>
      </c>
      <c r="I1163" s="27">
        <v>0</v>
      </c>
      <c r="J1163" s="24">
        <v>0</v>
      </c>
      <c r="K1163" s="27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0</v>
      </c>
    </row>
    <row r="1164" spans="2:16" ht="12" hidden="1" customHeight="1" x14ac:dyDescent="0.25"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</row>
    <row r="1165" spans="2:16" ht="12" hidden="1" customHeight="1" x14ac:dyDescent="0.25">
      <c r="B1165" s="11" t="s">
        <v>1720</v>
      </c>
      <c r="C1165" s="11" t="s">
        <v>1721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26">
        <v>0</v>
      </c>
      <c r="J1165" s="25">
        <v>0</v>
      </c>
      <c r="K1165" s="26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</row>
    <row r="1166" spans="2:16" ht="12" hidden="1" customHeight="1" x14ac:dyDescent="0.25"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</row>
    <row r="1167" spans="2:16" ht="12" hidden="1" customHeight="1" x14ac:dyDescent="0.25">
      <c r="B1167" s="11" t="s">
        <v>1722</v>
      </c>
      <c r="C1167" s="11" t="s">
        <v>1723</v>
      </c>
      <c r="D1167" s="25">
        <v>0</v>
      </c>
      <c r="E1167" s="25">
        <v>0</v>
      </c>
      <c r="F1167" s="25">
        <v>0</v>
      </c>
      <c r="G1167" s="25">
        <v>0</v>
      </c>
      <c r="H1167" s="25">
        <v>0</v>
      </c>
      <c r="I1167" s="26">
        <v>0</v>
      </c>
      <c r="J1167" s="25">
        <v>0</v>
      </c>
      <c r="K1167" s="26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</row>
    <row r="1168" spans="2:16" ht="12" hidden="1" customHeight="1" x14ac:dyDescent="0.25"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</row>
    <row r="1169" spans="2:16" ht="12" hidden="1" customHeight="1" x14ac:dyDescent="0.25">
      <c r="B1169" s="11" t="s">
        <v>1724</v>
      </c>
      <c r="C1169" s="11" t="s">
        <v>1725</v>
      </c>
      <c r="D1169" s="25">
        <v>0</v>
      </c>
      <c r="E1169" s="25">
        <v>0</v>
      </c>
      <c r="F1169" s="25">
        <v>0</v>
      </c>
      <c r="G1169" s="25">
        <v>0</v>
      </c>
      <c r="H1169" s="25">
        <v>0</v>
      </c>
      <c r="I1169" s="26">
        <v>0</v>
      </c>
      <c r="J1169" s="25">
        <v>0</v>
      </c>
      <c r="K1169" s="26">
        <v>0</v>
      </c>
      <c r="L1169" s="25">
        <v>0</v>
      </c>
      <c r="M1169" s="25">
        <v>0</v>
      </c>
      <c r="N1169" s="25">
        <v>0</v>
      </c>
      <c r="O1169" s="25">
        <v>0</v>
      </c>
      <c r="P1169" s="25">
        <v>0</v>
      </c>
    </row>
    <row r="1170" spans="2:16" ht="12" hidden="1" customHeight="1" x14ac:dyDescent="0.25"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</row>
    <row r="1171" spans="2:16" ht="12" hidden="1" customHeight="1" x14ac:dyDescent="0.25">
      <c r="B1171" s="11" t="s">
        <v>1726</v>
      </c>
      <c r="C1171" s="11" t="s">
        <v>1727</v>
      </c>
      <c r="D1171" s="25">
        <v>0</v>
      </c>
      <c r="E1171" s="25">
        <v>0</v>
      </c>
      <c r="F1171" s="25">
        <v>0</v>
      </c>
      <c r="G1171" s="25">
        <v>0</v>
      </c>
      <c r="H1171" s="25">
        <v>0</v>
      </c>
      <c r="I1171" s="26">
        <v>0</v>
      </c>
      <c r="J1171" s="25">
        <v>0</v>
      </c>
      <c r="K1171" s="26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</row>
    <row r="1172" spans="2:16" ht="12" hidden="1" customHeight="1" x14ac:dyDescent="0.25"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</row>
    <row r="1173" spans="2:16" ht="12" hidden="1" customHeight="1" x14ac:dyDescent="0.25">
      <c r="B1173" s="11" t="s">
        <v>1728</v>
      </c>
      <c r="C1173" s="11" t="s">
        <v>1729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26">
        <v>0</v>
      </c>
      <c r="J1173" s="25">
        <v>0</v>
      </c>
      <c r="K1173" s="26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</row>
    <row r="1174" spans="2:16" ht="12" hidden="1" customHeight="1" x14ac:dyDescent="0.25"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</row>
    <row r="1175" spans="2:16" ht="12" hidden="1" customHeight="1" x14ac:dyDescent="0.25">
      <c r="B1175" s="11" t="s">
        <v>1730</v>
      </c>
      <c r="C1175" s="11" t="s">
        <v>1723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26">
        <v>0</v>
      </c>
      <c r="J1175" s="25">
        <v>0</v>
      </c>
      <c r="K1175" s="26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</row>
    <row r="1176" spans="2:16" ht="12" hidden="1" customHeight="1" x14ac:dyDescent="0.25"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</row>
    <row r="1177" spans="2:16" ht="12" hidden="1" customHeight="1" x14ac:dyDescent="0.25">
      <c r="B1177" s="11" t="s">
        <v>1731</v>
      </c>
      <c r="C1177" s="11" t="s">
        <v>1725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26">
        <v>0</v>
      </c>
      <c r="J1177" s="25">
        <v>0</v>
      </c>
      <c r="K1177" s="26">
        <v>0</v>
      </c>
      <c r="L1177" s="25">
        <v>0</v>
      </c>
      <c r="M1177" s="25">
        <v>0</v>
      </c>
      <c r="N1177" s="25">
        <v>0</v>
      </c>
      <c r="O1177" s="25">
        <v>0</v>
      </c>
      <c r="P1177" s="25">
        <v>0</v>
      </c>
    </row>
    <row r="1178" spans="2:16" ht="12" hidden="1" customHeight="1" x14ac:dyDescent="0.25"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</row>
    <row r="1179" spans="2:16" ht="12" hidden="1" customHeight="1" x14ac:dyDescent="0.25">
      <c r="B1179" s="11" t="s">
        <v>1732</v>
      </c>
      <c r="C1179" s="11" t="s">
        <v>1727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26">
        <v>0</v>
      </c>
      <c r="J1179" s="25">
        <v>0</v>
      </c>
      <c r="K1179" s="26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</row>
    <row r="1180" spans="2:16" ht="12" hidden="1" customHeight="1" x14ac:dyDescent="0.25"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</row>
    <row r="1181" spans="2:16" ht="12" hidden="1" customHeight="1" x14ac:dyDescent="0.25">
      <c r="B1181" s="12" t="s">
        <v>1</v>
      </c>
      <c r="C1181" s="12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</row>
    <row r="1182" spans="2:16" ht="12" hidden="1" customHeight="1" x14ac:dyDescent="0.25">
      <c r="B1182" s="13"/>
      <c r="C1182" s="13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</row>
    <row r="1183" spans="2:16" ht="12" hidden="1" customHeight="1" x14ac:dyDescent="0.25">
      <c r="B1183" s="8" t="s">
        <v>1733</v>
      </c>
      <c r="C1183" s="9" t="s">
        <v>1734</v>
      </c>
      <c r="D1183" s="23">
        <v>0</v>
      </c>
      <c r="E1183" s="23">
        <v>0</v>
      </c>
      <c r="F1183" s="23">
        <v>0</v>
      </c>
      <c r="G1183" s="23">
        <v>0</v>
      </c>
      <c r="H1183" s="23">
        <v>0</v>
      </c>
      <c r="I1183" s="30">
        <v>0</v>
      </c>
      <c r="J1183" s="23">
        <v>0</v>
      </c>
      <c r="K1183" s="30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2:16" ht="12" hidden="1" customHeight="1" x14ac:dyDescent="0.25"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</row>
    <row r="1185" spans="2:16" ht="12" hidden="1" customHeight="1" x14ac:dyDescent="0.25">
      <c r="B1185" s="10" t="s">
        <v>1735</v>
      </c>
      <c r="C1185" s="10" t="s">
        <v>1736</v>
      </c>
      <c r="D1185" s="24">
        <v>0</v>
      </c>
      <c r="E1185" s="24">
        <v>0</v>
      </c>
      <c r="F1185" s="24">
        <v>0</v>
      </c>
      <c r="G1185" s="24">
        <v>0</v>
      </c>
      <c r="H1185" s="24">
        <v>0</v>
      </c>
      <c r="I1185" s="27">
        <v>0</v>
      </c>
      <c r="J1185" s="24">
        <v>0</v>
      </c>
      <c r="K1185" s="27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</row>
    <row r="1186" spans="2:16" ht="12" hidden="1" customHeight="1" x14ac:dyDescent="0.25"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</row>
    <row r="1187" spans="2:16" ht="12" hidden="1" customHeight="1" x14ac:dyDescent="0.25">
      <c r="B1187" s="11" t="s">
        <v>1737</v>
      </c>
      <c r="C1187" s="11" t="s">
        <v>1738</v>
      </c>
      <c r="D1187" s="25">
        <v>0</v>
      </c>
      <c r="E1187" s="25">
        <v>0</v>
      </c>
      <c r="F1187" s="25">
        <v>0</v>
      </c>
      <c r="G1187" s="25">
        <v>0</v>
      </c>
      <c r="H1187" s="25">
        <v>0</v>
      </c>
      <c r="I1187" s="26">
        <v>0</v>
      </c>
      <c r="J1187" s="25">
        <v>0</v>
      </c>
      <c r="K1187" s="26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</row>
    <row r="1188" spans="2:16" ht="12" hidden="1" customHeight="1" x14ac:dyDescent="0.25"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</row>
    <row r="1189" spans="2:16" ht="12" hidden="1" customHeight="1" x14ac:dyDescent="0.25">
      <c r="B1189" s="11" t="s">
        <v>1739</v>
      </c>
      <c r="C1189" s="11" t="s">
        <v>1740</v>
      </c>
      <c r="D1189" s="25">
        <v>0</v>
      </c>
      <c r="E1189" s="25">
        <v>0</v>
      </c>
      <c r="F1189" s="25">
        <v>0</v>
      </c>
      <c r="G1189" s="25">
        <v>0</v>
      </c>
      <c r="H1189" s="25">
        <v>0</v>
      </c>
      <c r="I1189" s="26">
        <v>0</v>
      </c>
      <c r="J1189" s="25">
        <v>0</v>
      </c>
      <c r="K1189" s="26">
        <v>0</v>
      </c>
      <c r="L1189" s="25">
        <v>0</v>
      </c>
      <c r="M1189" s="25">
        <v>0</v>
      </c>
      <c r="N1189" s="25">
        <v>0</v>
      </c>
      <c r="O1189" s="25">
        <v>0</v>
      </c>
      <c r="P1189" s="25">
        <v>0</v>
      </c>
    </row>
    <row r="1190" spans="2:16" ht="12" hidden="1" customHeight="1" x14ac:dyDescent="0.25"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</row>
    <row r="1191" spans="2:16" ht="12" hidden="1" customHeight="1" x14ac:dyDescent="0.25">
      <c r="B1191" s="11" t="s">
        <v>1741</v>
      </c>
      <c r="C1191" s="11" t="s">
        <v>1742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6">
        <v>0</v>
      </c>
      <c r="J1191" s="25">
        <v>0</v>
      </c>
      <c r="K1191" s="26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</row>
    <row r="1192" spans="2:16" ht="12" hidden="1" customHeight="1" x14ac:dyDescent="0.25"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</row>
    <row r="1193" spans="2:16" ht="12" hidden="1" customHeight="1" x14ac:dyDescent="0.25">
      <c r="B1193" s="11" t="s">
        <v>1743</v>
      </c>
      <c r="C1193" s="11" t="s">
        <v>1744</v>
      </c>
      <c r="D1193" s="25">
        <v>0</v>
      </c>
      <c r="E1193" s="25">
        <v>0</v>
      </c>
      <c r="F1193" s="25">
        <v>0</v>
      </c>
      <c r="G1193" s="25">
        <v>0</v>
      </c>
      <c r="H1193" s="25">
        <v>0</v>
      </c>
      <c r="I1193" s="26">
        <v>0</v>
      </c>
      <c r="J1193" s="25">
        <v>0</v>
      </c>
      <c r="K1193" s="26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</row>
    <row r="1194" spans="2:16" ht="12" hidden="1" customHeight="1" x14ac:dyDescent="0.25"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</row>
    <row r="1195" spans="2:16" ht="12" hidden="1" customHeight="1" x14ac:dyDescent="0.25">
      <c r="B1195" s="11" t="s">
        <v>1745</v>
      </c>
      <c r="C1195" s="11" t="s">
        <v>1746</v>
      </c>
      <c r="D1195" s="25">
        <v>0</v>
      </c>
      <c r="E1195" s="25">
        <v>0</v>
      </c>
      <c r="F1195" s="25">
        <v>0</v>
      </c>
      <c r="G1195" s="25">
        <v>0</v>
      </c>
      <c r="H1195" s="25">
        <v>0</v>
      </c>
      <c r="I1195" s="26">
        <v>0</v>
      </c>
      <c r="J1195" s="25">
        <v>0</v>
      </c>
      <c r="K1195" s="26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</row>
    <row r="1196" spans="2:16" ht="12" hidden="1" customHeight="1" x14ac:dyDescent="0.25"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</row>
    <row r="1197" spans="2:16" ht="12" hidden="1" customHeight="1" x14ac:dyDescent="0.25">
      <c r="B1197" s="10" t="s">
        <v>1747</v>
      </c>
      <c r="C1197" s="10" t="s">
        <v>1748</v>
      </c>
      <c r="D1197" s="24">
        <v>0</v>
      </c>
      <c r="E1197" s="24">
        <v>0</v>
      </c>
      <c r="F1197" s="24">
        <v>0</v>
      </c>
      <c r="G1197" s="24">
        <v>0</v>
      </c>
      <c r="H1197" s="24">
        <v>0</v>
      </c>
      <c r="I1197" s="27">
        <v>0</v>
      </c>
      <c r="J1197" s="24">
        <v>0</v>
      </c>
      <c r="K1197" s="27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</row>
    <row r="1198" spans="2:16" ht="12" hidden="1" customHeight="1" x14ac:dyDescent="0.25"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</row>
    <row r="1199" spans="2:16" ht="12" hidden="1" customHeight="1" x14ac:dyDescent="0.25">
      <c r="B1199" s="11" t="s">
        <v>1749</v>
      </c>
      <c r="C1199" s="11" t="s">
        <v>1750</v>
      </c>
      <c r="D1199" s="25">
        <v>0</v>
      </c>
      <c r="E1199" s="25">
        <v>0</v>
      </c>
      <c r="F1199" s="25">
        <v>0</v>
      </c>
      <c r="G1199" s="25">
        <v>0</v>
      </c>
      <c r="H1199" s="25">
        <v>0</v>
      </c>
      <c r="I1199" s="26">
        <v>0</v>
      </c>
      <c r="J1199" s="25">
        <v>0</v>
      </c>
      <c r="K1199" s="26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</row>
    <row r="1200" spans="2:16" ht="12" hidden="1" customHeight="1" x14ac:dyDescent="0.25"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</row>
    <row r="1201" spans="2:16" ht="12" hidden="1" customHeight="1" x14ac:dyDescent="0.25">
      <c r="B1201" s="11" t="s">
        <v>1751</v>
      </c>
      <c r="C1201" s="11" t="s">
        <v>1752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6">
        <v>0</v>
      </c>
      <c r="J1201" s="25">
        <v>0</v>
      </c>
      <c r="K1201" s="26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</row>
    <row r="1202" spans="2:16" ht="12" hidden="1" customHeight="1" x14ac:dyDescent="0.25"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</row>
    <row r="1203" spans="2:16" ht="12" hidden="1" customHeight="1" x14ac:dyDescent="0.25">
      <c r="B1203" s="11" t="s">
        <v>1753</v>
      </c>
      <c r="C1203" s="11" t="s">
        <v>1754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26">
        <v>0</v>
      </c>
      <c r="J1203" s="25">
        <v>0</v>
      </c>
      <c r="K1203" s="26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</row>
    <row r="1204" spans="2:16" ht="12" hidden="1" customHeight="1" x14ac:dyDescent="0.25"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</row>
    <row r="1205" spans="2:16" ht="12" hidden="1" customHeight="1" x14ac:dyDescent="0.25">
      <c r="B1205" s="11" t="s">
        <v>1755</v>
      </c>
      <c r="C1205" s="11" t="s">
        <v>1756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26">
        <v>0</v>
      </c>
      <c r="J1205" s="25">
        <v>0</v>
      </c>
      <c r="K1205" s="26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</row>
    <row r="1206" spans="2:16" ht="12" hidden="1" customHeight="1" x14ac:dyDescent="0.25"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</row>
    <row r="1207" spans="2:16" ht="12" hidden="1" customHeight="1" x14ac:dyDescent="0.25">
      <c r="B1207" s="11" t="s">
        <v>1757</v>
      </c>
      <c r="C1207" s="11" t="s">
        <v>1758</v>
      </c>
      <c r="D1207" s="25">
        <v>0</v>
      </c>
      <c r="E1207" s="25">
        <v>0</v>
      </c>
      <c r="F1207" s="25">
        <v>0</v>
      </c>
      <c r="G1207" s="25">
        <v>0</v>
      </c>
      <c r="H1207" s="25">
        <v>0</v>
      </c>
      <c r="I1207" s="26">
        <v>0</v>
      </c>
      <c r="J1207" s="25">
        <v>0</v>
      </c>
      <c r="K1207" s="26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</row>
    <row r="1208" spans="2:16" ht="12" hidden="1" customHeight="1" x14ac:dyDescent="0.25"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</row>
    <row r="1209" spans="2:16" ht="12" hidden="1" customHeight="1" x14ac:dyDescent="0.25">
      <c r="B1209" s="11" t="s">
        <v>1759</v>
      </c>
      <c r="C1209" s="11" t="s">
        <v>1760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26">
        <v>0</v>
      </c>
      <c r="J1209" s="25">
        <v>0</v>
      </c>
      <c r="K1209" s="26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</row>
    <row r="1210" spans="2:16" ht="12" hidden="1" customHeight="1" x14ac:dyDescent="0.25"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</row>
    <row r="1211" spans="2:16" ht="12" hidden="1" customHeight="1" x14ac:dyDescent="0.25">
      <c r="B1211" s="11" t="s">
        <v>1761</v>
      </c>
      <c r="C1211" s="11" t="s">
        <v>1762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6">
        <v>0</v>
      </c>
      <c r="J1211" s="25">
        <v>0</v>
      </c>
      <c r="K1211" s="26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</row>
    <row r="1212" spans="2:16" ht="12" hidden="1" customHeight="1" x14ac:dyDescent="0.25"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</row>
    <row r="1213" spans="2:16" ht="12" hidden="1" customHeight="1" x14ac:dyDescent="0.25">
      <c r="B1213" s="11" t="s">
        <v>1763</v>
      </c>
      <c r="C1213" s="11" t="s">
        <v>1764</v>
      </c>
      <c r="D1213" s="25">
        <v>0</v>
      </c>
      <c r="E1213" s="25">
        <v>0</v>
      </c>
      <c r="F1213" s="25">
        <v>0</v>
      </c>
      <c r="G1213" s="25">
        <v>0</v>
      </c>
      <c r="H1213" s="25">
        <v>0</v>
      </c>
      <c r="I1213" s="26">
        <v>0</v>
      </c>
      <c r="J1213" s="25">
        <v>0</v>
      </c>
      <c r="K1213" s="26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</row>
    <row r="1214" spans="2:16" ht="12" hidden="1" customHeight="1" x14ac:dyDescent="0.25"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</row>
    <row r="1215" spans="2:16" ht="12" hidden="1" customHeight="1" x14ac:dyDescent="0.25">
      <c r="B1215" s="11" t="s">
        <v>1765</v>
      </c>
      <c r="C1215" s="11" t="s">
        <v>1766</v>
      </c>
      <c r="D1215" s="25">
        <v>0</v>
      </c>
      <c r="E1215" s="25">
        <v>0</v>
      </c>
      <c r="F1215" s="25">
        <v>0</v>
      </c>
      <c r="G1215" s="25">
        <v>0</v>
      </c>
      <c r="H1215" s="25">
        <v>0</v>
      </c>
      <c r="I1215" s="26">
        <v>0</v>
      </c>
      <c r="J1215" s="25">
        <v>0</v>
      </c>
      <c r="K1215" s="26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</row>
    <row r="1216" spans="2:16" ht="12" hidden="1" customHeight="1" x14ac:dyDescent="0.25"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</row>
    <row r="1217" spans="2:16" ht="12" hidden="1" customHeight="1" x14ac:dyDescent="0.25">
      <c r="B1217" s="11" t="s">
        <v>1767</v>
      </c>
      <c r="C1217" s="11" t="s">
        <v>1768</v>
      </c>
      <c r="D1217" s="25">
        <v>0</v>
      </c>
      <c r="E1217" s="25">
        <v>0</v>
      </c>
      <c r="F1217" s="25">
        <v>0</v>
      </c>
      <c r="G1217" s="25">
        <v>0</v>
      </c>
      <c r="H1217" s="25">
        <v>0</v>
      </c>
      <c r="I1217" s="26">
        <v>0</v>
      </c>
      <c r="J1217" s="25">
        <v>0</v>
      </c>
      <c r="K1217" s="26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</row>
    <row r="1218" spans="2:16" ht="12" hidden="1" customHeight="1" x14ac:dyDescent="0.25"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</row>
    <row r="1219" spans="2:16" ht="12" hidden="1" customHeight="1" x14ac:dyDescent="0.25">
      <c r="B1219" s="11" t="s">
        <v>1769</v>
      </c>
      <c r="C1219" s="11" t="s">
        <v>1770</v>
      </c>
      <c r="D1219" s="25">
        <v>0</v>
      </c>
      <c r="E1219" s="25">
        <v>0</v>
      </c>
      <c r="F1219" s="25">
        <v>0</v>
      </c>
      <c r="G1219" s="25">
        <v>0</v>
      </c>
      <c r="H1219" s="25">
        <v>0</v>
      </c>
      <c r="I1219" s="26">
        <v>0</v>
      </c>
      <c r="J1219" s="25">
        <v>0</v>
      </c>
      <c r="K1219" s="26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</row>
    <row r="1220" spans="2:16" ht="12" hidden="1" customHeight="1" x14ac:dyDescent="0.25"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</row>
    <row r="1221" spans="2:16" ht="12" hidden="1" customHeight="1" x14ac:dyDescent="0.25">
      <c r="B1221" s="11" t="s">
        <v>1771</v>
      </c>
      <c r="C1221" s="11" t="s">
        <v>1772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6">
        <v>0</v>
      </c>
      <c r="J1221" s="25">
        <v>0</v>
      </c>
      <c r="K1221" s="26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</row>
    <row r="1222" spans="2:16" ht="12" hidden="1" customHeight="1" x14ac:dyDescent="0.25"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</row>
    <row r="1223" spans="2:16" ht="12" hidden="1" customHeight="1" x14ac:dyDescent="0.25">
      <c r="B1223" s="11" t="s">
        <v>1773</v>
      </c>
      <c r="C1223" s="11" t="s">
        <v>1774</v>
      </c>
      <c r="D1223" s="25">
        <v>0</v>
      </c>
      <c r="E1223" s="25">
        <v>0</v>
      </c>
      <c r="F1223" s="25">
        <v>0</v>
      </c>
      <c r="G1223" s="25">
        <v>0</v>
      </c>
      <c r="H1223" s="25">
        <v>0</v>
      </c>
      <c r="I1223" s="26">
        <v>0</v>
      </c>
      <c r="J1223" s="25">
        <v>0</v>
      </c>
      <c r="K1223" s="26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</row>
    <row r="1224" spans="2:16" ht="12" hidden="1" customHeight="1" x14ac:dyDescent="0.25"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</row>
    <row r="1225" spans="2:16" ht="12" hidden="1" customHeight="1" x14ac:dyDescent="0.25">
      <c r="B1225" s="11" t="s">
        <v>1775</v>
      </c>
      <c r="C1225" s="11" t="s">
        <v>1776</v>
      </c>
      <c r="D1225" s="25">
        <v>0</v>
      </c>
      <c r="E1225" s="25">
        <v>0</v>
      </c>
      <c r="F1225" s="25">
        <v>0</v>
      </c>
      <c r="G1225" s="25">
        <v>0</v>
      </c>
      <c r="H1225" s="25">
        <v>0</v>
      </c>
      <c r="I1225" s="26">
        <v>0</v>
      </c>
      <c r="J1225" s="25">
        <v>0</v>
      </c>
      <c r="K1225" s="26">
        <v>0</v>
      </c>
      <c r="L1225" s="25">
        <v>0</v>
      </c>
      <c r="M1225" s="25">
        <v>0</v>
      </c>
      <c r="N1225" s="25">
        <v>0</v>
      </c>
      <c r="O1225" s="25">
        <v>0</v>
      </c>
      <c r="P1225" s="25">
        <v>0</v>
      </c>
    </row>
    <row r="1226" spans="2:16" ht="12" hidden="1" customHeight="1" x14ac:dyDescent="0.25"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</row>
    <row r="1227" spans="2:16" ht="12" hidden="1" customHeight="1" x14ac:dyDescent="0.25">
      <c r="B1227" s="11" t="s">
        <v>1777</v>
      </c>
      <c r="C1227" s="11" t="s">
        <v>1778</v>
      </c>
      <c r="D1227" s="25">
        <v>0</v>
      </c>
      <c r="E1227" s="25">
        <v>0</v>
      </c>
      <c r="F1227" s="25">
        <v>0</v>
      </c>
      <c r="G1227" s="25">
        <v>0</v>
      </c>
      <c r="H1227" s="25">
        <v>0</v>
      </c>
      <c r="I1227" s="26">
        <v>0</v>
      </c>
      <c r="J1227" s="25">
        <v>0</v>
      </c>
      <c r="K1227" s="26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</row>
    <row r="1228" spans="2:16" ht="12" hidden="1" customHeight="1" x14ac:dyDescent="0.25"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</row>
    <row r="1229" spans="2:16" ht="12" hidden="1" customHeight="1" x14ac:dyDescent="0.25">
      <c r="B1229" s="11" t="s">
        <v>1779</v>
      </c>
      <c r="C1229" s="11" t="s">
        <v>1780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26">
        <v>0</v>
      </c>
      <c r="J1229" s="25">
        <v>0</v>
      </c>
      <c r="K1229" s="26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</row>
    <row r="1230" spans="2:16" ht="12" hidden="1" customHeight="1" x14ac:dyDescent="0.25"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</row>
    <row r="1231" spans="2:16" ht="12" hidden="1" customHeight="1" x14ac:dyDescent="0.25">
      <c r="B1231" s="11" t="s">
        <v>1781</v>
      </c>
      <c r="C1231" s="11" t="s">
        <v>1782</v>
      </c>
      <c r="D1231" s="25">
        <v>0</v>
      </c>
      <c r="E1231" s="25">
        <v>0</v>
      </c>
      <c r="F1231" s="25">
        <v>0</v>
      </c>
      <c r="G1231" s="25">
        <v>0</v>
      </c>
      <c r="H1231" s="25">
        <v>0</v>
      </c>
      <c r="I1231" s="26">
        <v>0</v>
      </c>
      <c r="J1231" s="25">
        <v>0</v>
      </c>
      <c r="K1231" s="26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</row>
    <row r="1232" spans="2:16" ht="12" hidden="1" customHeight="1" x14ac:dyDescent="0.25"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</row>
    <row r="1233" spans="2:16" ht="12" hidden="1" customHeight="1" x14ac:dyDescent="0.25">
      <c r="B1233" s="11" t="s">
        <v>1783</v>
      </c>
      <c r="C1233" s="11" t="s">
        <v>1784</v>
      </c>
      <c r="D1233" s="25">
        <v>0</v>
      </c>
      <c r="E1233" s="25">
        <v>0</v>
      </c>
      <c r="F1233" s="25">
        <v>0</v>
      </c>
      <c r="G1233" s="25">
        <v>0</v>
      </c>
      <c r="H1233" s="25">
        <v>0</v>
      </c>
      <c r="I1233" s="26">
        <v>0</v>
      </c>
      <c r="J1233" s="25">
        <v>0</v>
      </c>
      <c r="K1233" s="26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</row>
    <row r="1234" spans="2:16" ht="12" hidden="1" customHeight="1" x14ac:dyDescent="0.25"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</row>
    <row r="1235" spans="2:16" ht="12" hidden="1" customHeight="1" x14ac:dyDescent="0.25">
      <c r="B1235" s="10" t="s">
        <v>1785</v>
      </c>
      <c r="C1235" s="10" t="s">
        <v>1786</v>
      </c>
      <c r="D1235" s="24">
        <v>0</v>
      </c>
      <c r="E1235" s="24">
        <v>0</v>
      </c>
      <c r="F1235" s="24">
        <v>0</v>
      </c>
      <c r="G1235" s="24">
        <v>0</v>
      </c>
      <c r="H1235" s="24">
        <v>0</v>
      </c>
      <c r="I1235" s="27">
        <v>0</v>
      </c>
      <c r="J1235" s="24">
        <v>0</v>
      </c>
      <c r="K1235" s="27">
        <v>0</v>
      </c>
      <c r="L1235" s="24">
        <v>0</v>
      </c>
      <c r="M1235" s="24">
        <v>0</v>
      </c>
      <c r="N1235" s="24">
        <v>0</v>
      </c>
      <c r="O1235" s="24">
        <v>0</v>
      </c>
      <c r="P1235" s="24">
        <v>0</v>
      </c>
    </row>
    <row r="1236" spans="2:16" ht="12" hidden="1" customHeight="1" x14ac:dyDescent="0.25">
      <c r="B1236" s="11" t="s">
        <v>1787</v>
      </c>
      <c r="C1236" s="11" t="s">
        <v>1788</v>
      </c>
      <c r="D1236" s="25">
        <v>0</v>
      </c>
      <c r="E1236" s="25">
        <v>0</v>
      </c>
      <c r="F1236" s="25">
        <v>0</v>
      </c>
      <c r="G1236" s="25">
        <v>0</v>
      </c>
      <c r="H1236" s="25">
        <v>0</v>
      </c>
      <c r="I1236" s="26">
        <v>0</v>
      </c>
      <c r="J1236" s="25">
        <v>0</v>
      </c>
      <c r="K1236" s="26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</row>
    <row r="1237" spans="2:16" ht="12" hidden="1" customHeight="1" x14ac:dyDescent="0.25"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</row>
    <row r="1238" spans="2:16" ht="12" hidden="1" customHeight="1" x14ac:dyDescent="0.25">
      <c r="B1238" s="11" t="s">
        <v>1789</v>
      </c>
      <c r="C1238" s="11" t="s">
        <v>1790</v>
      </c>
      <c r="D1238" s="25">
        <v>0</v>
      </c>
      <c r="E1238" s="25">
        <v>0</v>
      </c>
      <c r="F1238" s="25">
        <v>0</v>
      </c>
      <c r="G1238" s="25">
        <v>0</v>
      </c>
      <c r="H1238" s="25">
        <v>0</v>
      </c>
      <c r="I1238" s="26">
        <v>0</v>
      </c>
      <c r="J1238" s="25">
        <v>0</v>
      </c>
      <c r="K1238" s="26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</row>
    <row r="1239" spans="2:16" ht="12" hidden="1" customHeight="1" x14ac:dyDescent="0.25"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</row>
    <row r="1240" spans="2:16" ht="12" hidden="1" customHeight="1" x14ac:dyDescent="0.25">
      <c r="B1240" s="11" t="s">
        <v>1791</v>
      </c>
      <c r="C1240" s="11" t="s">
        <v>1792</v>
      </c>
      <c r="D1240" s="25">
        <v>0</v>
      </c>
      <c r="E1240" s="25">
        <v>0</v>
      </c>
      <c r="F1240" s="25">
        <v>0</v>
      </c>
      <c r="G1240" s="25">
        <v>0</v>
      </c>
      <c r="H1240" s="25">
        <v>0</v>
      </c>
      <c r="I1240" s="26">
        <v>0</v>
      </c>
      <c r="J1240" s="25">
        <v>0</v>
      </c>
      <c r="K1240" s="26">
        <v>0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</row>
    <row r="1241" spans="2:16" ht="12" hidden="1" customHeight="1" x14ac:dyDescent="0.25"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</row>
    <row r="1242" spans="2:16" ht="12" hidden="1" customHeight="1" x14ac:dyDescent="0.25">
      <c r="B1242" s="11" t="s">
        <v>1793</v>
      </c>
      <c r="C1242" s="11" t="s">
        <v>1794</v>
      </c>
      <c r="D1242" s="25">
        <v>0</v>
      </c>
      <c r="E1242" s="25">
        <v>0</v>
      </c>
      <c r="F1242" s="25">
        <v>0</v>
      </c>
      <c r="G1242" s="25">
        <v>0</v>
      </c>
      <c r="H1242" s="25">
        <v>0</v>
      </c>
      <c r="I1242" s="26">
        <v>0</v>
      </c>
      <c r="J1242" s="25">
        <v>0</v>
      </c>
      <c r="K1242" s="26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</row>
    <row r="1243" spans="2:16" ht="12" hidden="1" customHeight="1" x14ac:dyDescent="0.25"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</row>
    <row r="1244" spans="2:16" ht="12" hidden="1" customHeight="1" x14ac:dyDescent="0.25">
      <c r="B1244" s="11" t="s">
        <v>1795</v>
      </c>
      <c r="C1244" s="11" t="s">
        <v>1796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26">
        <v>0</v>
      </c>
      <c r="J1244" s="25">
        <v>0</v>
      </c>
      <c r="K1244" s="26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</row>
    <row r="1245" spans="2:16" ht="12" hidden="1" customHeight="1" x14ac:dyDescent="0.25"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</row>
    <row r="1246" spans="2:16" ht="12" hidden="1" customHeight="1" x14ac:dyDescent="0.25">
      <c r="B1246" s="11" t="s">
        <v>1797</v>
      </c>
      <c r="C1246" s="11" t="s">
        <v>1798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26">
        <v>0</v>
      </c>
      <c r="J1246" s="25">
        <v>0</v>
      </c>
      <c r="K1246" s="26">
        <v>0</v>
      </c>
      <c r="L1246" s="25">
        <v>0</v>
      </c>
      <c r="M1246" s="25">
        <v>0</v>
      </c>
      <c r="N1246" s="25">
        <v>0</v>
      </c>
      <c r="O1246" s="25">
        <v>0</v>
      </c>
      <c r="P1246" s="25">
        <v>0</v>
      </c>
    </row>
    <row r="1247" spans="2:16" ht="12" hidden="1" customHeight="1" x14ac:dyDescent="0.25"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</row>
    <row r="1248" spans="2:16" ht="12" hidden="1" customHeight="1" x14ac:dyDescent="0.25">
      <c r="B1248" s="11" t="s">
        <v>1799</v>
      </c>
      <c r="C1248" s="11" t="s">
        <v>1800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6">
        <v>0</v>
      </c>
      <c r="J1248" s="25">
        <v>0</v>
      </c>
      <c r="K1248" s="26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</row>
    <row r="1249" spans="2:16" ht="12" hidden="1" customHeight="1" x14ac:dyDescent="0.25"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</row>
    <row r="1250" spans="2:16" ht="12" hidden="1" customHeight="1" x14ac:dyDescent="0.25">
      <c r="B1250" s="11" t="s">
        <v>1801</v>
      </c>
      <c r="C1250" s="11" t="s">
        <v>1802</v>
      </c>
      <c r="D1250" s="25">
        <v>0</v>
      </c>
      <c r="E1250" s="25">
        <v>0</v>
      </c>
      <c r="F1250" s="25">
        <v>0</v>
      </c>
      <c r="G1250" s="25">
        <v>0</v>
      </c>
      <c r="H1250" s="25">
        <v>0</v>
      </c>
      <c r="I1250" s="26">
        <v>0</v>
      </c>
      <c r="J1250" s="25">
        <v>0</v>
      </c>
      <c r="K1250" s="26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</row>
    <row r="1251" spans="2:16" ht="12" hidden="1" customHeight="1" x14ac:dyDescent="0.25"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</row>
    <row r="1252" spans="2:16" ht="12" hidden="1" customHeight="1" x14ac:dyDescent="0.25">
      <c r="B1252" s="11" t="s">
        <v>1803</v>
      </c>
      <c r="C1252" s="11" t="s">
        <v>1804</v>
      </c>
      <c r="D1252" s="25">
        <v>0</v>
      </c>
      <c r="E1252" s="25">
        <v>0</v>
      </c>
      <c r="F1252" s="25">
        <v>0</v>
      </c>
      <c r="G1252" s="25">
        <v>0</v>
      </c>
      <c r="H1252" s="25">
        <v>0</v>
      </c>
      <c r="I1252" s="26">
        <v>0</v>
      </c>
      <c r="J1252" s="25">
        <v>0</v>
      </c>
      <c r="K1252" s="26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</row>
    <row r="1253" spans="2:16" ht="12" hidden="1" customHeight="1" x14ac:dyDescent="0.25"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</row>
    <row r="1254" spans="2:16" ht="12" hidden="1" customHeight="1" x14ac:dyDescent="0.25">
      <c r="B1254" s="11" t="s">
        <v>1805</v>
      </c>
      <c r="C1254" s="11" t="s">
        <v>1806</v>
      </c>
      <c r="D1254" s="25">
        <v>0</v>
      </c>
      <c r="E1254" s="25">
        <v>0</v>
      </c>
      <c r="F1254" s="25">
        <v>0</v>
      </c>
      <c r="G1254" s="25">
        <v>0</v>
      </c>
      <c r="H1254" s="25">
        <v>0</v>
      </c>
      <c r="I1254" s="26">
        <v>0</v>
      </c>
      <c r="J1254" s="25">
        <v>0</v>
      </c>
      <c r="K1254" s="26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</row>
    <row r="1255" spans="2:16" ht="12" hidden="1" customHeight="1" x14ac:dyDescent="0.25"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</row>
    <row r="1256" spans="2:16" ht="12" hidden="1" customHeight="1" x14ac:dyDescent="0.25">
      <c r="B1256" s="11" t="s">
        <v>1807</v>
      </c>
      <c r="C1256" s="11" t="s">
        <v>1808</v>
      </c>
      <c r="D1256" s="25">
        <v>0</v>
      </c>
      <c r="E1256" s="25">
        <v>0</v>
      </c>
      <c r="F1256" s="25">
        <v>0</v>
      </c>
      <c r="G1256" s="25">
        <v>0</v>
      </c>
      <c r="H1256" s="25">
        <v>0</v>
      </c>
      <c r="I1256" s="26">
        <v>0</v>
      </c>
      <c r="J1256" s="25">
        <v>0</v>
      </c>
      <c r="K1256" s="26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</row>
    <row r="1257" spans="2:16" ht="12" hidden="1" customHeight="1" x14ac:dyDescent="0.25"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</row>
    <row r="1258" spans="2:16" ht="12" hidden="1" customHeight="1" x14ac:dyDescent="0.25">
      <c r="B1258" s="11" t="s">
        <v>1809</v>
      </c>
      <c r="C1258" s="11" t="s">
        <v>1810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26">
        <v>0</v>
      </c>
      <c r="J1258" s="25">
        <v>0</v>
      </c>
      <c r="K1258" s="26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</row>
    <row r="1259" spans="2:16" ht="12" hidden="1" customHeight="1" x14ac:dyDescent="0.25"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</row>
    <row r="1260" spans="2:16" ht="12" hidden="1" customHeight="1" x14ac:dyDescent="0.25">
      <c r="B1260" s="11" t="s">
        <v>1811</v>
      </c>
      <c r="C1260" s="11" t="s">
        <v>1812</v>
      </c>
      <c r="D1260" s="25">
        <v>0</v>
      </c>
      <c r="E1260" s="25">
        <v>0</v>
      </c>
      <c r="F1260" s="25">
        <v>0</v>
      </c>
      <c r="G1260" s="25">
        <v>0</v>
      </c>
      <c r="H1260" s="25">
        <v>0</v>
      </c>
      <c r="I1260" s="26">
        <v>0</v>
      </c>
      <c r="J1260" s="25">
        <v>0</v>
      </c>
      <c r="K1260" s="26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</row>
    <row r="1261" spans="2:16" ht="12" hidden="1" customHeight="1" x14ac:dyDescent="0.25"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</row>
    <row r="1262" spans="2:16" ht="12" hidden="1" customHeight="1" x14ac:dyDescent="0.25">
      <c r="B1262" s="11" t="s">
        <v>1813</v>
      </c>
      <c r="C1262" s="11" t="s">
        <v>1814</v>
      </c>
      <c r="D1262" s="25">
        <v>0</v>
      </c>
      <c r="E1262" s="25">
        <v>0</v>
      </c>
      <c r="F1262" s="25">
        <v>0</v>
      </c>
      <c r="G1262" s="25">
        <v>0</v>
      </c>
      <c r="H1262" s="25">
        <v>0</v>
      </c>
      <c r="I1262" s="26">
        <v>0</v>
      </c>
      <c r="J1262" s="25">
        <v>0</v>
      </c>
      <c r="K1262" s="26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</row>
    <row r="1263" spans="2:16" ht="12" hidden="1" customHeight="1" x14ac:dyDescent="0.25"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</row>
    <row r="1264" spans="2:16" ht="12" hidden="1" customHeight="1" x14ac:dyDescent="0.25">
      <c r="B1264" s="10" t="s">
        <v>1815</v>
      </c>
      <c r="C1264" s="10" t="s">
        <v>1816</v>
      </c>
      <c r="D1264" s="24">
        <v>0</v>
      </c>
      <c r="E1264" s="24">
        <v>0</v>
      </c>
      <c r="F1264" s="24">
        <v>0</v>
      </c>
      <c r="G1264" s="24">
        <v>0</v>
      </c>
      <c r="H1264" s="24">
        <v>0</v>
      </c>
      <c r="I1264" s="27">
        <v>0</v>
      </c>
      <c r="J1264" s="24">
        <v>0</v>
      </c>
      <c r="K1264" s="27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</row>
    <row r="1265" spans="2:16" ht="12" hidden="1" customHeight="1" x14ac:dyDescent="0.25"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</row>
    <row r="1266" spans="2:16" ht="12" hidden="1" customHeight="1" x14ac:dyDescent="0.25">
      <c r="B1266" s="11" t="s">
        <v>1817</v>
      </c>
      <c r="C1266" s="11" t="s">
        <v>1818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6">
        <v>0</v>
      </c>
      <c r="J1266" s="25">
        <v>0</v>
      </c>
      <c r="K1266" s="26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</row>
    <row r="1267" spans="2:16" ht="12" hidden="1" customHeight="1" x14ac:dyDescent="0.25"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</row>
    <row r="1268" spans="2:16" ht="12" hidden="1" customHeight="1" x14ac:dyDescent="0.25">
      <c r="B1268" s="11" t="s">
        <v>1819</v>
      </c>
      <c r="C1268" s="11" t="s">
        <v>1820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6">
        <v>0</v>
      </c>
      <c r="J1268" s="25">
        <v>0</v>
      </c>
      <c r="K1268" s="26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</row>
    <row r="1269" spans="2:16" ht="12" hidden="1" customHeight="1" x14ac:dyDescent="0.25"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</row>
    <row r="1270" spans="2:16" ht="12" hidden="1" customHeight="1" x14ac:dyDescent="0.25">
      <c r="B1270" s="11" t="s">
        <v>1821</v>
      </c>
      <c r="C1270" s="11" t="s">
        <v>1822</v>
      </c>
      <c r="D1270" s="25">
        <v>0</v>
      </c>
      <c r="E1270" s="25">
        <v>0</v>
      </c>
      <c r="F1270" s="25">
        <v>0</v>
      </c>
      <c r="G1270" s="25">
        <v>0</v>
      </c>
      <c r="H1270" s="25">
        <v>0</v>
      </c>
      <c r="I1270" s="26">
        <v>0</v>
      </c>
      <c r="J1270" s="25">
        <v>0</v>
      </c>
      <c r="K1270" s="26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</row>
    <row r="1271" spans="2:16" ht="12" hidden="1" customHeight="1" x14ac:dyDescent="0.25"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</row>
    <row r="1272" spans="2:16" ht="12" hidden="1" customHeight="1" x14ac:dyDescent="0.25">
      <c r="B1272" s="11" t="s">
        <v>1823</v>
      </c>
      <c r="C1272" s="11" t="s">
        <v>1824</v>
      </c>
      <c r="D1272" s="25">
        <v>0</v>
      </c>
      <c r="E1272" s="25">
        <v>0</v>
      </c>
      <c r="F1272" s="25">
        <v>0</v>
      </c>
      <c r="G1272" s="25">
        <v>0</v>
      </c>
      <c r="H1272" s="25">
        <v>0</v>
      </c>
      <c r="I1272" s="26">
        <v>0</v>
      </c>
      <c r="J1272" s="25">
        <v>0</v>
      </c>
      <c r="K1272" s="26">
        <v>0</v>
      </c>
      <c r="L1272" s="25">
        <v>0</v>
      </c>
      <c r="M1272" s="25">
        <v>0</v>
      </c>
      <c r="N1272" s="25">
        <v>0</v>
      </c>
      <c r="O1272" s="25">
        <v>0</v>
      </c>
      <c r="P1272" s="25">
        <v>0</v>
      </c>
    </row>
    <row r="1273" spans="2:16" ht="12" hidden="1" customHeight="1" x14ac:dyDescent="0.25"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</row>
    <row r="1274" spans="2:16" ht="12" hidden="1" customHeight="1" x14ac:dyDescent="0.25">
      <c r="B1274" s="11" t="s">
        <v>1825</v>
      </c>
      <c r="C1274" s="11" t="s">
        <v>1826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6">
        <v>0</v>
      </c>
      <c r="J1274" s="25">
        <v>0</v>
      </c>
      <c r="K1274" s="26">
        <v>0</v>
      </c>
      <c r="L1274" s="25">
        <v>0</v>
      </c>
      <c r="M1274" s="25">
        <v>0</v>
      </c>
      <c r="N1274" s="25">
        <v>0</v>
      </c>
      <c r="O1274" s="25">
        <v>0</v>
      </c>
      <c r="P1274" s="25">
        <v>0</v>
      </c>
    </row>
    <row r="1275" spans="2:16" ht="12" hidden="1" customHeight="1" x14ac:dyDescent="0.25"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</row>
    <row r="1276" spans="2:16" ht="12" hidden="1" customHeight="1" x14ac:dyDescent="0.25">
      <c r="B1276" s="11" t="s">
        <v>1827</v>
      </c>
      <c r="C1276" s="11" t="s">
        <v>1828</v>
      </c>
      <c r="D1276" s="25">
        <v>0</v>
      </c>
      <c r="E1276" s="25">
        <v>0</v>
      </c>
      <c r="F1276" s="25">
        <v>0</v>
      </c>
      <c r="G1276" s="25">
        <v>0</v>
      </c>
      <c r="H1276" s="25">
        <v>0</v>
      </c>
      <c r="I1276" s="26">
        <v>0</v>
      </c>
      <c r="J1276" s="25">
        <v>0</v>
      </c>
      <c r="K1276" s="26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</row>
    <row r="1277" spans="2:16" ht="12" hidden="1" customHeight="1" x14ac:dyDescent="0.25"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</row>
    <row r="1278" spans="2:16" ht="12" hidden="1" customHeight="1" x14ac:dyDescent="0.25">
      <c r="B1278" s="11" t="s">
        <v>1829</v>
      </c>
      <c r="C1278" s="11" t="s">
        <v>1830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26">
        <v>0</v>
      </c>
      <c r="J1278" s="25">
        <v>0</v>
      </c>
      <c r="K1278" s="26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</row>
    <row r="1279" spans="2:16" ht="12" hidden="1" customHeight="1" x14ac:dyDescent="0.25"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</row>
    <row r="1280" spans="2:16" ht="12" hidden="1" customHeight="1" x14ac:dyDescent="0.25">
      <c r="B1280" s="11" t="s">
        <v>1831</v>
      </c>
      <c r="C1280" s="11" t="s">
        <v>1832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26">
        <v>0</v>
      </c>
      <c r="J1280" s="25">
        <v>0</v>
      </c>
      <c r="K1280" s="26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</row>
    <row r="1281" spans="2:16" ht="12" hidden="1" customHeight="1" x14ac:dyDescent="0.25"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</row>
    <row r="1282" spans="2:16" ht="12" hidden="1" customHeight="1" x14ac:dyDescent="0.25">
      <c r="B1282" s="11" t="s">
        <v>1833</v>
      </c>
      <c r="C1282" s="11" t="s">
        <v>1834</v>
      </c>
      <c r="D1282" s="25">
        <v>0</v>
      </c>
      <c r="E1282" s="25">
        <v>0</v>
      </c>
      <c r="F1282" s="25">
        <v>0</v>
      </c>
      <c r="G1282" s="25">
        <v>0</v>
      </c>
      <c r="H1282" s="25">
        <v>0</v>
      </c>
      <c r="I1282" s="26">
        <v>0</v>
      </c>
      <c r="J1282" s="25">
        <v>0</v>
      </c>
      <c r="K1282" s="26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</row>
    <row r="1283" spans="2:16" ht="12" hidden="1" customHeight="1" x14ac:dyDescent="0.25"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</row>
    <row r="1284" spans="2:16" ht="12" hidden="1" customHeight="1" x14ac:dyDescent="0.25">
      <c r="B1284" s="11" t="s">
        <v>1835</v>
      </c>
      <c r="C1284" s="11" t="s">
        <v>1836</v>
      </c>
      <c r="D1284" s="25">
        <v>0</v>
      </c>
      <c r="E1284" s="25">
        <v>0</v>
      </c>
      <c r="F1284" s="25">
        <v>0</v>
      </c>
      <c r="G1284" s="25">
        <v>0</v>
      </c>
      <c r="H1284" s="25">
        <v>0</v>
      </c>
      <c r="I1284" s="26">
        <v>0</v>
      </c>
      <c r="J1284" s="25">
        <v>0</v>
      </c>
      <c r="K1284" s="26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</row>
    <row r="1285" spans="2:16" ht="12" hidden="1" customHeight="1" x14ac:dyDescent="0.25"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</row>
    <row r="1286" spans="2:16" ht="12" hidden="1" customHeight="1" x14ac:dyDescent="0.25">
      <c r="B1286" s="11" t="s">
        <v>1837</v>
      </c>
      <c r="C1286" s="11" t="s">
        <v>1838</v>
      </c>
      <c r="D1286" s="25">
        <v>0</v>
      </c>
      <c r="E1286" s="25">
        <v>0</v>
      </c>
      <c r="F1286" s="25">
        <v>0</v>
      </c>
      <c r="G1286" s="25">
        <v>0</v>
      </c>
      <c r="H1286" s="25">
        <v>0</v>
      </c>
      <c r="I1286" s="26">
        <v>0</v>
      </c>
      <c r="J1286" s="25">
        <v>0</v>
      </c>
      <c r="K1286" s="26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</row>
    <row r="1287" spans="2:16" ht="12" hidden="1" customHeight="1" x14ac:dyDescent="0.25"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</row>
    <row r="1288" spans="2:16" ht="12" hidden="1" customHeight="1" x14ac:dyDescent="0.25">
      <c r="B1288" s="11" t="s">
        <v>1839</v>
      </c>
      <c r="C1288" s="11" t="s">
        <v>1840</v>
      </c>
      <c r="D1288" s="25">
        <v>0</v>
      </c>
      <c r="E1288" s="25">
        <v>0</v>
      </c>
      <c r="F1288" s="25">
        <v>0</v>
      </c>
      <c r="G1288" s="25">
        <v>0</v>
      </c>
      <c r="H1288" s="25">
        <v>0</v>
      </c>
      <c r="I1288" s="26">
        <v>0</v>
      </c>
      <c r="J1288" s="25">
        <v>0</v>
      </c>
      <c r="K1288" s="26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</row>
    <row r="1289" spans="2:16" ht="12" hidden="1" customHeight="1" x14ac:dyDescent="0.25"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</row>
    <row r="1290" spans="2:16" ht="12" hidden="1" customHeight="1" x14ac:dyDescent="0.25">
      <c r="B1290" s="11" t="s">
        <v>1841</v>
      </c>
      <c r="C1290" s="11" t="s">
        <v>1842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26">
        <v>0</v>
      </c>
      <c r="J1290" s="25">
        <v>0</v>
      </c>
      <c r="K1290" s="26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</row>
    <row r="1291" spans="2:16" ht="12" hidden="1" customHeight="1" x14ac:dyDescent="0.25"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</row>
    <row r="1292" spans="2:16" ht="12" hidden="1" customHeight="1" x14ac:dyDescent="0.25">
      <c r="B1292" s="11" t="s">
        <v>1843</v>
      </c>
      <c r="C1292" s="11" t="s">
        <v>1844</v>
      </c>
      <c r="D1292" s="25">
        <v>0</v>
      </c>
      <c r="E1292" s="25">
        <v>0</v>
      </c>
      <c r="F1292" s="25">
        <v>0</v>
      </c>
      <c r="G1292" s="25">
        <v>0</v>
      </c>
      <c r="H1292" s="25">
        <v>0</v>
      </c>
      <c r="I1292" s="26">
        <v>0</v>
      </c>
      <c r="J1292" s="25">
        <v>0</v>
      </c>
      <c r="K1292" s="26">
        <v>0</v>
      </c>
      <c r="L1292" s="25">
        <v>0</v>
      </c>
      <c r="M1292" s="25">
        <v>0</v>
      </c>
      <c r="N1292" s="25">
        <v>0</v>
      </c>
      <c r="O1292" s="25">
        <v>0</v>
      </c>
      <c r="P1292" s="25">
        <v>0</v>
      </c>
    </row>
    <row r="1293" spans="2:16" ht="12" hidden="1" customHeight="1" x14ac:dyDescent="0.25"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</row>
    <row r="1294" spans="2:16" ht="12" hidden="1" customHeight="1" x14ac:dyDescent="0.25">
      <c r="B1294" s="11" t="s">
        <v>1845</v>
      </c>
      <c r="C1294" s="11" t="s">
        <v>1846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26">
        <v>0</v>
      </c>
      <c r="J1294" s="25">
        <v>0</v>
      </c>
      <c r="K1294" s="26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</row>
    <row r="1295" spans="2:16" ht="12" hidden="1" customHeight="1" x14ac:dyDescent="0.25"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</row>
    <row r="1296" spans="2:16" ht="12" hidden="1" customHeight="1" x14ac:dyDescent="0.25">
      <c r="B1296" s="11" t="s">
        <v>1847</v>
      </c>
      <c r="C1296" s="11" t="s">
        <v>1848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6">
        <v>0</v>
      </c>
      <c r="J1296" s="25">
        <v>0</v>
      </c>
      <c r="K1296" s="26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</row>
    <row r="1297" spans="2:16" ht="12" hidden="1" customHeight="1" x14ac:dyDescent="0.25"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</row>
    <row r="1298" spans="2:16" ht="12" hidden="1" customHeight="1" x14ac:dyDescent="0.25">
      <c r="B1298" s="11" t="s">
        <v>1849</v>
      </c>
      <c r="C1298" s="11" t="s">
        <v>1850</v>
      </c>
      <c r="D1298" s="25">
        <v>0</v>
      </c>
      <c r="E1298" s="25">
        <v>0</v>
      </c>
      <c r="F1298" s="25">
        <v>0</v>
      </c>
      <c r="G1298" s="25">
        <v>0</v>
      </c>
      <c r="H1298" s="25">
        <v>0</v>
      </c>
      <c r="I1298" s="26">
        <v>0</v>
      </c>
      <c r="J1298" s="25">
        <v>0</v>
      </c>
      <c r="K1298" s="26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</row>
    <row r="1299" spans="2:16" ht="12" hidden="1" customHeight="1" x14ac:dyDescent="0.25"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</row>
    <row r="1300" spans="2:16" ht="12" hidden="1" customHeight="1" x14ac:dyDescent="0.25">
      <c r="B1300" s="11" t="s">
        <v>1851</v>
      </c>
      <c r="C1300" s="11" t="s">
        <v>1852</v>
      </c>
      <c r="D1300" s="25">
        <v>0</v>
      </c>
      <c r="E1300" s="25">
        <v>0</v>
      </c>
      <c r="F1300" s="25">
        <v>0</v>
      </c>
      <c r="G1300" s="25">
        <v>0</v>
      </c>
      <c r="H1300" s="25">
        <v>0</v>
      </c>
      <c r="I1300" s="26">
        <v>0</v>
      </c>
      <c r="J1300" s="25">
        <v>0</v>
      </c>
      <c r="K1300" s="26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</row>
    <row r="1301" spans="2:16" ht="12" hidden="1" customHeight="1" x14ac:dyDescent="0.25"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</row>
    <row r="1302" spans="2:16" ht="12" hidden="1" customHeight="1" x14ac:dyDescent="0.25">
      <c r="B1302" s="10" t="s">
        <v>1853</v>
      </c>
      <c r="C1302" s="10" t="s">
        <v>1854</v>
      </c>
      <c r="D1302" s="24">
        <v>0</v>
      </c>
      <c r="E1302" s="24">
        <v>0</v>
      </c>
      <c r="F1302" s="24">
        <v>0</v>
      </c>
      <c r="G1302" s="24">
        <v>0</v>
      </c>
      <c r="H1302" s="24">
        <v>0</v>
      </c>
      <c r="I1302" s="27">
        <v>0</v>
      </c>
      <c r="J1302" s="24">
        <v>0</v>
      </c>
      <c r="K1302" s="27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</row>
    <row r="1303" spans="2:16" ht="12" hidden="1" customHeight="1" x14ac:dyDescent="0.25"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</row>
    <row r="1304" spans="2:16" ht="12" hidden="1" customHeight="1" x14ac:dyDescent="0.25">
      <c r="B1304" s="11" t="s">
        <v>1855</v>
      </c>
      <c r="C1304" s="11" t="s">
        <v>1856</v>
      </c>
      <c r="D1304" s="25">
        <v>0</v>
      </c>
      <c r="E1304" s="25">
        <v>0</v>
      </c>
      <c r="F1304" s="25">
        <v>0</v>
      </c>
      <c r="G1304" s="25">
        <v>0</v>
      </c>
      <c r="H1304" s="25">
        <v>0</v>
      </c>
      <c r="I1304" s="26">
        <v>0</v>
      </c>
      <c r="J1304" s="25">
        <v>0</v>
      </c>
      <c r="K1304" s="26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</row>
    <row r="1305" spans="2:16" ht="12" hidden="1" customHeight="1" x14ac:dyDescent="0.25"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</row>
    <row r="1306" spans="2:16" ht="12" hidden="1" customHeight="1" x14ac:dyDescent="0.25">
      <c r="B1306" s="11" t="s">
        <v>1857</v>
      </c>
      <c r="C1306" s="11" t="s">
        <v>1858</v>
      </c>
      <c r="D1306" s="25">
        <v>0</v>
      </c>
      <c r="E1306" s="25">
        <v>0</v>
      </c>
      <c r="F1306" s="25">
        <v>0</v>
      </c>
      <c r="G1306" s="25">
        <v>0</v>
      </c>
      <c r="H1306" s="25">
        <v>0</v>
      </c>
      <c r="I1306" s="26">
        <v>0</v>
      </c>
      <c r="J1306" s="25">
        <v>0</v>
      </c>
      <c r="K1306" s="26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</row>
    <row r="1307" spans="2:16" ht="12" hidden="1" customHeight="1" x14ac:dyDescent="0.25"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</row>
    <row r="1308" spans="2:16" ht="12" hidden="1" customHeight="1" x14ac:dyDescent="0.25">
      <c r="B1308" s="11" t="s">
        <v>1859</v>
      </c>
      <c r="C1308" s="11" t="s">
        <v>1860</v>
      </c>
      <c r="D1308" s="25">
        <v>0</v>
      </c>
      <c r="E1308" s="25">
        <v>0</v>
      </c>
      <c r="F1308" s="25">
        <v>0</v>
      </c>
      <c r="G1308" s="25">
        <v>0</v>
      </c>
      <c r="H1308" s="25">
        <v>0</v>
      </c>
      <c r="I1308" s="26">
        <v>0</v>
      </c>
      <c r="J1308" s="25">
        <v>0</v>
      </c>
      <c r="K1308" s="26">
        <v>0</v>
      </c>
      <c r="L1308" s="25">
        <v>0</v>
      </c>
      <c r="M1308" s="25">
        <v>0</v>
      </c>
      <c r="N1308" s="25">
        <v>0</v>
      </c>
      <c r="O1308" s="25">
        <v>0</v>
      </c>
      <c r="P1308" s="25">
        <v>0</v>
      </c>
    </row>
    <row r="1309" spans="2:16" ht="12" hidden="1" customHeight="1" x14ac:dyDescent="0.25"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</row>
    <row r="1310" spans="2:16" ht="12" hidden="1" customHeight="1" x14ac:dyDescent="0.25">
      <c r="B1310" s="11" t="s">
        <v>1861</v>
      </c>
      <c r="C1310" s="11" t="s">
        <v>1862</v>
      </c>
      <c r="D1310" s="25">
        <v>0</v>
      </c>
      <c r="E1310" s="25">
        <v>0</v>
      </c>
      <c r="F1310" s="25">
        <v>0</v>
      </c>
      <c r="G1310" s="25">
        <v>0</v>
      </c>
      <c r="H1310" s="25">
        <v>0</v>
      </c>
      <c r="I1310" s="26">
        <v>0</v>
      </c>
      <c r="J1310" s="25">
        <v>0</v>
      </c>
      <c r="K1310" s="26">
        <v>0</v>
      </c>
      <c r="L1310" s="25">
        <v>0</v>
      </c>
      <c r="M1310" s="25">
        <v>0</v>
      </c>
      <c r="N1310" s="25">
        <v>0</v>
      </c>
      <c r="O1310" s="25">
        <v>0</v>
      </c>
      <c r="P1310" s="25">
        <v>0</v>
      </c>
    </row>
    <row r="1311" spans="2:16" ht="12" hidden="1" customHeight="1" x14ac:dyDescent="0.25"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</row>
    <row r="1312" spans="2:16" ht="12" hidden="1" customHeight="1" x14ac:dyDescent="0.25">
      <c r="B1312" s="11" t="s">
        <v>1863</v>
      </c>
      <c r="C1312" s="11" t="s">
        <v>1864</v>
      </c>
      <c r="D1312" s="25">
        <v>0</v>
      </c>
      <c r="E1312" s="25">
        <v>0</v>
      </c>
      <c r="F1312" s="25">
        <v>0</v>
      </c>
      <c r="G1312" s="25">
        <v>0</v>
      </c>
      <c r="H1312" s="25">
        <v>0</v>
      </c>
      <c r="I1312" s="26">
        <v>0</v>
      </c>
      <c r="J1312" s="25">
        <v>0</v>
      </c>
      <c r="K1312" s="26">
        <v>0</v>
      </c>
      <c r="L1312" s="25">
        <v>0</v>
      </c>
      <c r="M1312" s="25">
        <v>0</v>
      </c>
      <c r="N1312" s="25">
        <v>0</v>
      </c>
      <c r="O1312" s="25">
        <v>0</v>
      </c>
      <c r="P1312" s="25">
        <v>0</v>
      </c>
    </row>
    <row r="1313" spans="2:16" ht="12" hidden="1" customHeight="1" x14ac:dyDescent="0.25"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</row>
    <row r="1314" spans="2:16" ht="12" hidden="1" customHeight="1" x14ac:dyDescent="0.25">
      <c r="B1314" s="11" t="s">
        <v>1865</v>
      </c>
      <c r="C1314" s="11" t="s">
        <v>1866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26">
        <v>0</v>
      </c>
      <c r="J1314" s="25">
        <v>0</v>
      </c>
      <c r="K1314" s="26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</row>
    <row r="1315" spans="2:16" ht="12" hidden="1" customHeight="1" x14ac:dyDescent="0.25">
      <c r="B1315" s="11" t="s">
        <v>1867</v>
      </c>
      <c r="C1315" s="11" t="s">
        <v>1868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6">
        <v>0</v>
      </c>
      <c r="J1315" s="25">
        <v>0</v>
      </c>
      <c r="K1315" s="26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</row>
    <row r="1316" spans="2:16" ht="12" hidden="1" customHeight="1" x14ac:dyDescent="0.25"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</row>
    <row r="1317" spans="2:16" ht="12" hidden="1" customHeight="1" x14ac:dyDescent="0.25">
      <c r="B1317" s="11" t="s">
        <v>1869</v>
      </c>
      <c r="C1317" s="11" t="s">
        <v>1870</v>
      </c>
      <c r="D1317" s="25">
        <v>0</v>
      </c>
      <c r="E1317" s="25">
        <v>0</v>
      </c>
      <c r="F1317" s="25">
        <v>0</v>
      </c>
      <c r="G1317" s="25">
        <v>0</v>
      </c>
      <c r="H1317" s="25">
        <v>0</v>
      </c>
      <c r="I1317" s="26">
        <v>0</v>
      </c>
      <c r="J1317" s="25">
        <v>0</v>
      </c>
      <c r="K1317" s="26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</row>
    <row r="1318" spans="2:16" ht="12" hidden="1" customHeight="1" x14ac:dyDescent="0.25"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</row>
    <row r="1319" spans="2:16" ht="12" hidden="1" customHeight="1" x14ac:dyDescent="0.25">
      <c r="B1319" s="11" t="s">
        <v>1871</v>
      </c>
      <c r="C1319" s="11" t="s">
        <v>1872</v>
      </c>
      <c r="D1319" s="25">
        <v>0</v>
      </c>
      <c r="E1319" s="25">
        <v>0</v>
      </c>
      <c r="F1319" s="25">
        <v>0</v>
      </c>
      <c r="G1319" s="25">
        <v>0</v>
      </c>
      <c r="H1319" s="25">
        <v>0</v>
      </c>
      <c r="I1319" s="26">
        <v>0</v>
      </c>
      <c r="J1319" s="25">
        <v>0</v>
      </c>
      <c r="K1319" s="26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</row>
    <row r="1320" spans="2:16" ht="12" hidden="1" customHeight="1" x14ac:dyDescent="0.25"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</row>
    <row r="1321" spans="2:16" ht="12" hidden="1" customHeight="1" x14ac:dyDescent="0.25">
      <c r="B1321" s="11" t="s">
        <v>1873</v>
      </c>
      <c r="C1321" s="11" t="s">
        <v>1874</v>
      </c>
      <c r="D1321" s="25">
        <v>0</v>
      </c>
      <c r="E1321" s="25">
        <v>0</v>
      </c>
      <c r="F1321" s="25">
        <v>0</v>
      </c>
      <c r="G1321" s="25">
        <v>0</v>
      </c>
      <c r="H1321" s="25">
        <v>0</v>
      </c>
      <c r="I1321" s="26">
        <v>0</v>
      </c>
      <c r="J1321" s="25">
        <v>0</v>
      </c>
      <c r="K1321" s="26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</row>
    <row r="1322" spans="2:16" ht="12" hidden="1" customHeight="1" x14ac:dyDescent="0.25"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</row>
    <row r="1323" spans="2:16" ht="12" hidden="1" customHeight="1" x14ac:dyDescent="0.25">
      <c r="B1323" s="11" t="s">
        <v>1875</v>
      </c>
      <c r="C1323" s="11" t="s">
        <v>1876</v>
      </c>
      <c r="D1323" s="25">
        <v>0</v>
      </c>
      <c r="E1323" s="25">
        <v>0</v>
      </c>
      <c r="F1323" s="25">
        <v>0</v>
      </c>
      <c r="G1323" s="25">
        <v>0</v>
      </c>
      <c r="H1323" s="25">
        <v>0</v>
      </c>
      <c r="I1323" s="26">
        <v>0</v>
      </c>
      <c r="J1323" s="25">
        <v>0</v>
      </c>
      <c r="K1323" s="26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</row>
    <row r="1324" spans="2:16" ht="12" hidden="1" customHeight="1" x14ac:dyDescent="0.25"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</row>
    <row r="1325" spans="2:16" ht="12" hidden="1" customHeight="1" x14ac:dyDescent="0.25">
      <c r="B1325" s="11" t="s">
        <v>1877</v>
      </c>
      <c r="C1325" s="11" t="s">
        <v>1878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26">
        <v>0</v>
      </c>
      <c r="J1325" s="25">
        <v>0</v>
      </c>
      <c r="K1325" s="26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</row>
    <row r="1326" spans="2:16" ht="12" hidden="1" customHeight="1" x14ac:dyDescent="0.25"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</row>
    <row r="1327" spans="2:16" ht="12" hidden="1" customHeight="1" x14ac:dyDescent="0.25">
      <c r="B1327" s="11" t="s">
        <v>1879</v>
      </c>
      <c r="C1327" s="11" t="s">
        <v>1880</v>
      </c>
      <c r="D1327" s="25">
        <v>0</v>
      </c>
      <c r="E1327" s="25">
        <v>0</v>
      </c>
      <c r="F1327" s="25">
        <v>0</v>
      </c>
      <c r="G1327" s="25">
        <v>0</v>
      </c>
      <c r="H1327" s="25">
        <v>0</v>
      </c>
      <c r="I1327" s="26">
        <v>0</v>
      </c>
      <c r="J1327" s="25">
        <v>0</v>
      </c>
      <c r="K1327" s="26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</row>
    <row r="1328" spans="2:16" ht="12" hidden="1" customHeight="1" x14ac:dyDescent="0.25"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</row>
    <row r="1329" spans="2:16" ht="12" hidden="1" customHeight="1" x14ac:dyDescent="0.25">
      <c r="B1329" s="11" t="s">
        <v>1881</v>
      </c>
      <c r="C1329" s="11" t="s">
        <v>1882</v>
      </c>
      <c r="D1329" s="25">
        <v>0</v>
      </c>
      <c r="E1329" s="25">
        <v>0</v>
      </c>
      <c r="F1329" s="25">
        <v>0</v>
      </c>
      <c r="G1329" s="25">
        <v>0</v>
      </c>
      <c r="H1329" s="25">
        <v>0</v>
      </c>
      <c r="I1329" s="26">
        <v>0</v>
      </c>
      <c r="J1329" s="25">
        <v>0</v>
      </c>
      <c r="K1329" s="26">
        <v>0</v>
      </c>
      <c r="L1329" s="25">
        <v>0</v>
      </c>
      <c r="M1329" s="25">
        <v>0</v>
      </c>
      <c r="N1329" s="25">
        <v>0</v>
      </c>
      <c r="O1329" s="25">
        <v>0</v>
      </c>
      <c r="P1329" s="25">
        <v>0</v>
      </c>
    </row>
    <row r="1330" spans="2:16" ht="12" hidden="1" customHeight="1" x14ac:dyDescent="0.25"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</row>
    <row r="1331" spans="2:16" ht="12" hidden="1" customHeight="1" x14ac:dyDescent="0.25">
      <c r="B1331" s="11" t="s">
        <v>1883</v>
      </c>
      <c r="C1331" s="11" t="s">
        <v>1884</v>
      </c>
      <c r="D1331" s="25">
        <v>0</v>
      </c>
      <c r="E1331" s="25">
        <v>0</v>
      </c>
      <c r="F1331" s="25">
        <v>0</v>
      </c>
      <c r="G1331" s="25">
        <v>0</v>
      </c>
      <c r="H1331" s="25">
        <v>0</v>
      </c>
      <c r="I1331" s="26">
        <v>0</v>
      </c>
      <c r="J1331" s="25">
        <v>0</v>
      </c>
      <c r="K1331" s="26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</row>
    <row r="1332" spans="2:16" ht="12" hidden="1" customHeight="1" x14ac:dyDescent="0.25"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</row>
    <row r="1333" spans="2:16" ht="12" hidden="1" customHeight="1" x14ac:dyDescent="0.25">
      <c r="B1333" s="11" t="s">
        <v>1885</v>
      </c>
      <c r="C1333" s="11" t="s">
        <v>1886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26">
        <v>0</v>
      </c>
      <c r="J1333" s="25">
        <v>0</v>
      </c>
      <c r="K1333" s="26">
        <v>0</v>
      </c>
      <c r="L1333" s="25">
        <v>0</v>
      </c>
      <c r="M1333" s="25">
        <v>0</v>
      </c>
      <c r="N1333" s="25">
        <v>0</v>
      </c>
      <c r="O1333" s="25">
        <v>0</v>
      </c>
      <c r="P1333" s="25">
        <v>0</v>
      </c>
    </row>
    <row r="1334" spans="2:16" ht="12" hidden="1" customHeight="1" x14ac:dyDescent="0.25"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</row>
    <row r="1335" spans="2:16" ht="12" hidden="1" customHeight="1" x14ac:dyDescent="0.25">
      <c r="B1335" s="11" t="s">
        <v>1887</v>
      </c>
      <c r="C1335" s="11" t="s">
        <v>1888</v>
      </c>
      <c r="D1335" s="25">
        <v>0</v>
      </c>
      <c r="E1335" s="25">
        <v>0</v>
      </c>
      <c r="F1335" s="25">
        <v>0</v>
      </c>
      <c r="G1335" s="25">
        <v>0</v>
      </c>
      <c r="H1335" s="25">
        <v>0</v>
      </c>
      <c r="I1335" s="26">
        <v>0</v>
      </c>
      <c r="J1335" s="25">
        <v>0</v>
      </c>
      <c r="K1335" s="26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</row>
    <row r="1336" spans="2:16" ht="12" hidden="1" customHeight="1" x14ac:dyDescent="0.25"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</row>
    <row r="1337" spans="2:16" ht="12" hidden="1" customHeight="1" x14ac:dyDescent="0.25">
      <c r="B1337" s="11" t="s">
        <v>1889</v>
      </c>
      <c r="C1337" s="11" t="s">
        <v>1890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26">
        <v>0</v>
      </c>
      <c r="J1337" s="25">
        <v>0</v>
      </c>
      <c r="K1337" s="26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</row>
    <row r="1338" spans="2:16" ht="12" hidden="1" customHeight="1" x14ac:dyDescent="0.25"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</row>
    <row r="1339" spans="2:16" ht="12" hidden="1" customHeight="1" x14ac:dyDescent="0.25">
      <c r="B1339" s="11" t="s">
        <v>1891</v>
      </c>
      <c r="C1339" s="11" t="s">
        <v>1892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26">
        <v>0</v>
      </c>
      <c r="J1339" s="25">
        <v>0</v>
      </c>
      <c r="K1339" s="26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</row>
    <row r="1340" spans="2:16" ht="12" hidden="1" customHeight="1" x14ac:dyDescent="0.25"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</row>
    <row r="1341" spans="2:16" ht="12" hidden="1" customHeight="1" x14ac:dyDescent="0.25">
      <c r="B1341" s="10" t="s">
        <v>1893</v>
      </c>
      <c r="C1341" s="10" t="s">
        <v>1894</v>
      </c>
      <c r="D1341" s="24">
        <v>0</v>
      </c>
      <c r="E1341" s="24">
        <v>0</v>
      </c>
      <c r="F1341" s="24">
        <v>0</v>
      </c>
      <c r="G1341" s="24">
        <v>0</v>
      </c>
      <c r="H1341" s="24">
        <v>0</v>
      </c>
      <c r="I1341" s="27">
        <v>0</v>
      </c>
      <c r="J1341" s="24">
        <v>0</v>
      </c>
      <c r="K1341" s="27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</row>
    <row r="1342" spans="2:16" ht="12" hidden="1" customHeight="1" x14ac:dyDescent="0.25"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</row>
    <row r="1343" spans="2:16" ht="12" hidden="1" customHeight="1" x14ac:dyDescent="0.25">
      <c r="B1343" s="11" t="s">
        <v>1895</v>
      </c>
      <c r="C1343" s="11" t="s">
        <v>1896</v>
      </c>
      <c r="D1343" s="25">
        <v>0</v>
      </c>
      <c r="E1343" s="25">
        <v>0</v>
      </c>
      <c r="F1343" s="25">
        <v>0</v>
      </c>
      <c r="G1343" s="25">
        <v>0</v>
      </c>
      <c r="H1343" s="25">
        <v>0</v>
      </c>
      <c r="I1343" s="26">
        <v>0</v>
      </c>
      <c r="J1343" s="25">
        <v>0</v>
      </c>
      <c r="K1343" s="26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</row>
    <row r="1344" spans="2:16" ht="12" hidden="1" customHeight="1" x14ac:dyDescent="0.25"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</row>
    <row r="1345" spans="2:16" ht="12" hidden="1" customHeight="1" x14ac:dyDescent="0.25">
      <c r="B1345" s="11" t="s">
        <v>1897</v>
      </c>
      <c r="C1345" s="11" t="s">
        <v>1898</v>
      </c>
      <c r="D1345" s="25">
        <v>0</v>
      </c>
      <c r="E1345" s="25">
        <v>0</v>
      </c>
      <c r="F1345" s="25">
        <v>0</v>
      </c>
      <c r="G1345" s="25">
        <v>0</v>
      </c>
      <c r="H1345" s="25">
        <v>0</v>
      </c>
      <c r="I1345" s="26">
        <v>0</v>
      </c>
      <c r="J1345" s="25">
        <v>0</v>
      </c>
      <c r="K1345" s="26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</row>
    <row r="1346" spans="2:16" ht="12" hidden="1" customHeight="1" x14ac:dyDescent="0.25"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</row>
    <row r="1347" spans="2:16" ht="12" hidden="1" customHeight="1" x14ac:dyDescent="0.25">
      <c r="B1347" s="11" t="s">
        <v>1899</v>
      </c>
      <c r="C1347" s="11" t="s">
        <v>1900</v>
      </c>
      <c r="D1347" s="25">
        <v>0</v>
      </c>
      <c r="E1347" s="25">
        <v>0</v>
      </c>
      <c r="F1347" s="25">
        <v>0</v>
      </c>
      <c r="G1347" s="25">
        <v>0</v>
      </c>
      <c r="H1347" s="25">
        <v>0</v>
      </c>
      <c r="I1347" s="26">
        <v>0</v>
      </c>
      <c r="J1347" s="25">
        <v>0</v>
      </c>
      <c r="K1347" s="26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</row>
    <row r="1348" spans="2:16" ht="12" hidden="1" customHeight="1" x14ac:dyDescent="0.25"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</row>
    <row r="1349" spans="2:16" ht="12" hidden="1" customHeight="1" x14ac:dyDescent="0.25">
      <c r="B1349" s="11" t="s">
        <v>1901</v>
      </c>
      <c r="C1349" s="11" t="s">
        <v>1902</v>
      </c>
      <c r="D1349" s="25">
        <v>0</v>
      </c>
      <c r="E1349" s="25">
        <v>0</v>
      </c>
      <c r="F1349" s="25">
        <v>0</v>
      </c>
      <c r="G1349" s="25">
        <v>0</v>
      </c>
      <c r="H1349" s="25">
        <v>0</v>
      </c>
      <c r="I1349" s="26">
        <v>0</v>
      </c>
      <c r="J1349" s="25">
        <v>0</v>
      </c>
      <c r="K1349" s="26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</row>
    <row r="1350" spans="2:16" ht="12" hidden="1" customHeight="1" x14ac:dyDescent="0.25"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</row>
    <row r="1351" spans="2:16" ht="12" hidden="1" customHeight="1" x14ac:dyDescent="0.25">
      <c r="B1351" s="10" t="s">
        <v>1903</v>
      </c>
      <c r="C1351" s="10" t="s">
        <v>1904</v>
      </c>
      <c r="D1351" s="24">
        <v>0</v>
      </c>
      <c r="E1351" s="24">
        <v>0</v>
      </c>
      <c r="F1351" s="24">
        <v>0</v>
      </c>
      <c r="G1351" s="24">
        <v>0</v>
      </c>
      <c r="H1351" s="24">
        <v>0</v>
      </c>
      <c r="I1351" s="27">
        <v>0</v>
      </c>
      <c r="J1351" s="24">
        <v>0</v>
      </c>
      <c r="K1351" s="27">
        <v>0</v>
      </c>
      <c r="L1351" s="24">
        <v>0</v>
      </c>
      <c r="M1351" s="24">
        <v>0</v>
      </c>
      <c r="N1351" s="24">
        <v>0</v>
      </c>
      <c r="O1351" s="24">
        <v>0</v>
      </c>
      <c r="P1351" s="24">
        <v>0</v>
      </c>
    </row>
    <row r="1352" spans="2:16" ht="12" hidden="1" customHeight="1" x14ac:dyDescent="0.25"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</row>
    <row r="1353" spans="2:16" ht="12" hidden="1" customHeight="1" x14ac:dyDescent="0.25">
      <c r="B1353" s="11" t="s">
        <v>1905</v>
      </c>
      <c r="C1353" s="11" t="s">
        <v>1906</v>
      </c>
      <c r="D1353" s="25">
        <v>0</v>
      </c>
      <c r="E1353" s="25">
        <v>0</v>
      </c>
      <c r="F1353" s="25">
        <v>0</v>
      </c>
      <c r="G1353" s="25">
        <v>0</v>
      </c>
      <c r="H1353" s="25">
        <v>0</v>
      </c>
      <c r="I1353" s="26">
        <v>0</v>
      </c>
      <c r="J1353" s="25">
        <v>0</v>
      </c>
      <c r="K1353" s="26">
        <v>0</v>
      </c>
      <c r="L1353" s="25">
        <v>0</v>
      </c>
      <c r="M1353" s="25">
        <v>0</v>
      </c>
      <c r="N1353" s="25">
        <v>0</v>
      </c>
      <c r="O1353" s="25">
        <v>0</v>
      </c>
      <c r="P1353" s="25">
        <v>0</v>
      </c>
    </row>
    <row r="1354" spans="2:16" ht="12" hidden="1" customHeight="1" x14ac:dyDescent="0.25"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</row>
    <row r="1355" spans="2:16" ht="12" hidden="1" customHeight="1" x14ac:dyDescent="0.25">
      <c r="B1355" s="11" t="s">
        <v>1907</v>
      </c>
      <c r="C1355" s="11" t="s">
        <v>1908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6">
        <v>0</v>
      </c>
      <c r="J1355" s="25">
        <v>0</v>
      </c>
      <c r="K1355" s="26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</row>
    <row r="1356" spans="2:16" ht="12" hidden="1" customHeight="1" x14ac:dyDescent="0.25"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</row>
    <row r="1357" spans="2:16" ht="12" hidden="1" customHeight="1" x14ac:dyDescent="0.25">
      <c r="B1357" s="11" t="s">
        <v>1909</v>
      </c>
      <c r="C1357" s="11" t="s">
        <v>1910</v>
      </c>
      <c r="D1357" s="25">
        <v>0</v>
      </c>
      <c r="E1357" s="25">
        <v>0</v>
      </c>
      <c r="F1357" s="25">
        <v>0</v>
      </c>
      <c r="G1357" s="25">
        <v>0</v>
      </c>
      <c r="H1357" s="25">
        <v>0</v>
      </c>
      <c r="I1357" s="26">
        <v>0</v>
      </c>
      <c r="J1357" s="25">
        <v>0</v>
      </c>
      <c r="K1357" s="26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</row>
    <row r="1358" spans="2:16" ht="12" hidden="1" customHeight="1" x14ac:dyDescent="0.25"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</row>
    <row r="1359" spans="2:16" ht="12" hidden="1" customHeight="1" x14ac:dyDescent="0.25">
      <c r="B1359" s="11" t="s">
        <v>1911</v>
      </c>
      <c r="C1359" s="11" t="s">
        <v>1912</v>
      </c>
      <c r="D1359" s="25">
        <v>0</v>
      </c>
      <c r="E1359" s="25">
        <v>0</v>
      </c>
      <c r="F1359" s="25">
        <v>0</v>
      </c>
      <c r="G1359" s="25">
        <v>0</v>
      </c>
      <c r="H1359" s="25">
        <v>0</v>
      </c>
      <c r="I1359" s="26">
        <v>0</v>
      </c>
      <c r="J1359" s="25">
        <v>0</v>
      </c>
      <c r="K1359" s="26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</row>
    <row r="1360" spans="2:16" ht="12" hidden="1" customHeight="1" x14ac:dyDescent="0.25"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</row>
    <row r="1361" spans="2:16" ht="12" hidden="1" customHeight="1" x14ac:dyDescent="0.25">
      <c r="B1361" s="11" t="s">
        <v>1913</v>
      </c>
      <c r="C1361" s="11" t="s">
        <v>1914</v>
      </c>
      <c r="D1361" s="25">
        <v>0</v>
      </c>
      <c r="E1361" s="25">
        <v>0</v>
      </c>
      <c r="F1361" s="25">
        <v>0</v>
      </c>
      <c r="G1361" s="25">
        <v>0</v>
      </c>
      <c r="H1361" s="25">
        <v>0</v>
      </c>
      <c r="I1361" s="26">
        <v>0</v>
      </c>
      <c r="J1361" s="25">
        <v>0</v>
      </c>
      <c r="K1361" s="26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</row>
    <row r="1362" spans="2:16" ht="12" hidden="1" customHeight="1" x14ac:dyDescent="0.25"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</row>
    <row r="1363" spans="2:16" ht="12" hidden="1" customHeight="1" x14ac:dyDescent="0.25">
      <c r="B1363" s="11" t="s">
        <v>1915</v>
      </c>
      <c r="C1363" s="11" t="s">
        <v>1916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6">
        <v>0</v>
      </c>
      <c r="J1363" s="25">
        <v>0</v>
      </c>
      <c r="K1363" s="26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</row>
    <row r="1364" spans="2:16" ht="12" hidden="1" customHeight="1" x14ac:dyDescent="0.25"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</row>
    <row r="1365" spans="2:16" ht="12" hidden="1" customHeight="1" x14ac:dyDescent="0.25">
      <c r="B1365" s="11" t="s">
        <v>1917</v>
      </c>
      <c r="C1365" s="11" t="s">
        <v>1918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26">
        <v>0</v>
      </c>
      <c r="J1365" s="25">
        <v>0</v>
      </c>
      <c r="K1365" s="26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</row>
    <row r="1366" spans="2:16" ht="12" hidden="1" customHeight="1" x14ac:dyDescent="0.25"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</row>
    <row r="1367" spans="2:16" ht="12" hidden="1" customHeight="1" x14ac:dyDescent="0.25">
      <c r="B1367" s="12" t="s">
        <v>1</v>
      </c>
      <c r="C1367" s="12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</row>
    <row r="1368" spans="2:16" ht="12" hidden="1" customHeight="1" x14ac:dyDescent="0.25">
      <c r="B1368" s="13"/>
      <c r="C1368" s="13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</row>
    <row r="1369" spans="2:16" ht="12" hidden="1" customHeight="1" x14ac:dyDescent="0.25">
      <c r="B1369" s="8" t="s">
        <v>1919</v>
      </c>
      <c r="C1369" s="9" t="s">
        <v>1920</v>
      </c>
      <c r="D1369" s="23">
        <v>0</v>
      </c>
      <c r="E1369" s="23">
        <v>0</v>
      </c>
      <c r="F1369" s="23">
        <v>0</v>
      </c>
      <c r="G1369" s="23">
        <v>0</v>
      </c>
      <c r="H1369" s="23">
        <v>0</v>
      </c>
      <c r="I1369" s="30">
        <v>0</v>
      </c>
      <c r="J1369" s="23">
        <v>0</v>
      </c>
      <c r="K1369" s="30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</row>
    <row r="1370" spans="2:16" ht="12" hidden="1" customHeight="1" x14ac:dyDescent="0.25"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</row>
    <row r="1371" spans="2:16" ht="12" hidden="1" customHeight="1" x14ac:dyDescent="0.25">
      <c r="B1371" s="10" t="s">
        <v>1921</v>
      </c>
      <c r="C1371" s="10" t="s">
        <v>1922</v>
      </c>
      <c r="D1371" s="24">
        <v>0</v>
      </c>
      <c r="E1371" s="24">
        <v>0</v>
      </c>
      <c r="F1371" s="24">
        <v>0</v>
      </c>
      <c r="G1371" s="24">
        <v>0</v>
      </c>
      <c r="H1371" s="24">
        <v>0</v>
      </c>
      <c r="I1371" s="27">
        <v>0</v>
      </c>
      <c r="J1371" s="24">
        <v>0</v>
      </c>
      <c r="K1371" s="27">
        <v>0</v>
      </c>
      <c r="L1371" s="24">
        <v>0</v>
      </c>
      <c r="M1371" s="24">
        <v>0</v>
      </c>
      <c r="N1371" s="24">
        <v>0</v>
      </c>
      <c r="O1371" s="24">
        <v>0</v>
      </c>
      <c r="P1371" s="24">
        <v>0</v>
      </c>
    </row>
    <row r="1372" spans="2:16" ht="12" hidden="1" customHeight="1" x14ac:dyDescent="0.25"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</row>
    <row r="1373" spans="2:16" ht="12" hidden="1" customHeight="1" x14ac:dyDescent="0.25">
      <c r="B1373" s="11" t="s">
        <v>1923</v>
      </c>
      <c r="C1373" s="11" t="s">
        <v>1924</v>
      </c>
      <c r="D1373" s="25">
        <v>0</v>
      </c>
      <c r="E1373" s="25">
        <v>0</v>
      </c>
      <c r="F1373" s="25">
        <v>0</v>
      </c>
      <c r="G1373" s="25">
        <v>0</v>
      </c>
      <c r="H1373" s="25">
        <v>0</v>
      </c>
      <c r="I1373" s="26">
        <v>0</v>
      </c>
      <c r="J1373" s="25">
        <v>0</v>
      </c>
      <c r="K1373" s="26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</row>
    <row r="1374" spans="2:16" ht="12" hidden="1" customHeight="1" x14ac:dyDescent="0.25"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</row>
    <row r="1375" spans="2:16" ht="12" hidden="1" customHeight="1" x14ac:dyDescent="0.25">
      <c r="B1375" s="11" t="s">
        <v>1925</v>
      </c>
      <c r="C1375" s="11" t="s">
        <v>1926</v>
      </c>
      <c r="D1375" s="25">
        <v>0</v>
      </c>
      <c r="E1375" s="25">
        <v>0</v>
      </c>
      <c r="F1375" s="25">
        <v>0</v>
      </c>
      <c r="G1375" s="25">
        <v>0</v>
      </c>
      <c r="H1375" s="25">
        <v>0</v>
      </c>
      <c r="I1375" s="26">
        <v>0</v>
      </c>
      <c r="J1375" s="25">
        <v>0</v>
      </c>
      <c r="K1375" s="26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</row>
    <row r="1376" spans="2:16" ht="12" hidden="1" customHeight="1" x14ac:dyDescent="0.25"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</row>
    <row r="1377" spans="2:16" ht="12" hidden="1" customHeight="1" x14ac:dyDescent="0.25">
      <c r="B1377" s="11" t="s">
        <v>1927</v>
      </c>
      <c r="C1377" s="11" t="s">
        <v>1928</v>
      </c>
      <c r="D1377" s="25">
        <v>0</v>
      </c>
      <c r="E1377" s="25">
        <v>0</v>
      </c>
      <c r="F1377" s="25">
        <v>0</v>
      </c>
      <c r="G1377" s="25">
        <v>0</v>
      </c>
      <c r="H1377" s="25">
        <v>0</v>
      </c>
      <c r="I1377" s="26">
        <v>0</v>
      </c>
      <c r="J1377" s="25">
        <v>0</v>
      </c>
      <c r="K1377" s="26">
        <v>0</v>
      </c>
      <c r="L1377" s="25">
        <v>0</v>
      </c>
      <c r="M1377" s="25">
        <v>0</v>
      </c>
      <c r="N1377" s="25">
        <v>0</v>
      </c>
      <c r="O1377" s="25">
        <v>0</v>
      </c>
      <c r="P1377" s="25">
        <v>0</v>
      </c>
    </row>
    <row r="1378" spans="2:16" ht="12" hidden="1" customHeight="1" x14ac:dyDescent="0.25"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</row>
    <row r="1379" spans="2:16" ht="12" hidden="1" customHeight="1" x14ac:dyDescent="0.25">
      <c r="B1379" s="11" t="s">
        <v>1929</v>
      </c>
      <c r="C1379" s="11" t="s">
        <v>1930</v>
      </c>
      <c r="D1379" s="25">
        <v>0</v>
      </c>
      <c r="E1379" s="25">
        <v>0</v>
      </c>
      <c r="F1379" s="25">
        <v>0</v>
      </c>
      <c r="G1379" s="25">
        <v>0</v>
      </c>
      <c r="H1379" s="25">
        <v>0</v>
      </c>
      <c r="I1379" s="26">
        <v>0</v>
      </c>
      <c r="J1379" s="25">
        <v>0</v>
      </c>
      <c r="K1379" s="26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</row>
    <row r="1380" spans="2:16" ht="12" hidden="1" customHeight="1" x14ac:dyDescent="0.25"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</row>
    <row r="1381" spans="2:16" ht="12" hidden="1" customHeight="1" x14ac:dyDescent="0.25">
      <c r="B1381" s="11" t="s">
        <v>1931</v>
      </c>
      <c r="C1381" s="11" t="s">
        <v>1932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6">
        <v>0</v>
      </c>
      <c r="J1381" s="25">
        <v>0</v>
      </c>
      <c r="K1381" s="26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</row>
    <row r="1382" spans="2:16" ht="12" hidden="1" customHeight="1" x14ac:dyDescent="0.25"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</row>
    <row r="1383" spans="2:16" ht="12" hidden="1" customHeight="1" x14ac:dyDescent="0.25">
      <c r="B1383" s="11" t="s">
        <v>1933</v>
      </c>
      <c r="C1383" s="11" t="s">
        <v>1934</v>
      </c>
      <c r="D1383" s="25">
        <v>0</v>
      </c>
      <c r="E1383" s="25">
        <v>0</v>
      </c>
      <c r="F1383" s="25">
        <v>0</v>
      </c>
      <c r="G1383" s="25">
        <v>0</v>
      </c>
      <c r="H1383" s="25">
        <v>0</v>
      </c>
      <c r="I1383" s="26">
        <v>0</v>
      </c>
      <c r="J1383" s="25">
        <v>0</v>
      </c>
      <c r="K1383" s="26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</row>
    <row r="1384" spans="2:16" ht="12" hidden="1" customHeight="1" x14ac:dyDescent="0.25"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</row>
    <row r="1385" spans="2:16" ht="12" hidden="1" customHeight="1" x14ac:dyDescent="0.25">
      <c r="B1385" s="11" t="s">
        <v>1935</v>
      </c>
      <c r="C1385" s="11" t="s">
        <v>1936</v>
      </c>
      <c r="D1385" s="25">
        <v>0</v>
      </c>
      <c r="E1385" s="25">
        <v>0</v>
      </c>
      <c r="F1385" s="25">
        <v>0</v>
      </c>
      <c r="G1385" s="25">
        <v>0</v>
      </c>
      <c r="H1385" s="25">
        <v>0</v>
      </c>
      <c r="I1385" s="26">
        <v>0</v>
      </c>
      <c r="J1385" s="25">
        <v>0</v>
      </c>
      <c r="K1385" s="26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</row>
    <row r="1386" spans="2:16" ht="12" hidden="1" customHeight="1" x14ac:dyDescent="0.25"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</row>
    <row r="1387" spans="2:16" ht="12" hidden="1" customHeight="1" x14ac:dyDescent="0.25">
      <c r="B1387" s="11" t="s">
        <v>1937</v>
      </c>
      <c r="C1387" s="11" t="s">
        <v>1938</v>
      </c>
      <c r="D1387" s="25">
        <v>0</v>
      </c>
      <c r="E1387" s="25">
        <v>0</v>
      </c>
      <c r="F1387" s="25">
        <v>0</v>
      </c>
      <c r="G1387" s="25">
        <v>0</v>
      </c>
      <c r="H1387" s="25">
        <v>0</v>
      </c>
      <c r="I1387" s="26">
        <v>0</v>
      </c>
      <c r="J1387" s="25">
        <v>0</v>
      </c>
      <c r="K1387" s="26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</row>
    <row r="1388" spans="2:16" ht="12" hidden="1" customHeight="1" x14ac:dyDescent="0.25"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</row>
    <row r="1389" spans="2:16" ht="12" hidden="1" customHeight="1" x14ac:dyDescent="0.25">
      <c r="B1389" s="11" t="s">
        <v>1939</v>
      </c>
      <c r="C1389" s="11" t="s">
        <v>1940</v>
      </c>
      <c r="D1389" s="25">
        <v>0</v>
      </c>
      <c r="E1389" s="25">
        <v>0</v>
      </c>
      <c r="F1389" s="25">
        <v>0</v>
      </c>
      <c r="G1389" s="25">
        <v>0</v>
      </c>
      <c r="H1389" s="25">
        <v>0</v>
      </c>
      <c r="I1389" s="26">
        <v>0</v>
      </c>
      <c r="J1389" s="25">
        <v>0</v>
      </c>
      <c r="K1389" s="26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</row>
    <row r="1390" spans="2:16" ht="12" hidden="1" customHeight="1" x14ac:dyDescent="0.25"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</row>
    <row r="1391" spans="2:16" ht="12" hidden="1" customHeight="1" x14ac:dyDescent="0.25">
      <c r="B1391" s="11" t="s">
        <v>1941</v>
      </c>
      <c r="C1391" s="11" t="s">
        <v>1942</v>
      </c>
      <c r="D1391" s="25">
        <v>0</v>
      </c>
      <c r="E1391" s="25">
        <v>0</v>
      </c>
      <c r="F1391" s="25">
        <v>0</v>
      </c>
      <c r="G1391" s="25">
        <v>0</v>
      </c>
      <c r="H1391" s="25">
        <v>0</v>
      </c>
      <c r="I1391" s="26">
        <v>0</v>
      </c>
      <c r="J1391" s="25">
        <v>0</v>
      </c>
      <c r="K1391" s="26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</row>
    <row r="1392" spans="2:16" ht="12" hidden="1" customHeight="1" x14ac:dyDescent="0.25"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</row>
    <row r="1393" spans="2:16" ht="12" hidden="1" customHeight="1" x14ac:dyDescent="0.25">
      <c r="B1393" s="11" t="s">
        <v>1943</v>
      </c>
      <c r="C1393" s="11" t="s">
        <v>1944</v>
      </c>
      <c r="D1393" s="25">
        <v>0</v>
      </c>
      <c r="E1393" s="25">
        <v>0</v>
      </c>
      <c r="F1393" s="25">
        <v>0</v>
      </c>
      <c r="G1393" s="25">
        <v>0</v>
      </c>
      <c r="H1393" s="25">
        <v>0</v>
      </c>
      <c r="I1393" s="26">
        <v>0</v>
      </c>
      <c r="J1393" s="25">
        <v>0</v>
      </c>
      <c r="K1393" s="26">
        <v>0</v>
      </c>
      <c r="L1393" s="25">
        <v>0</v>
      </c>
      <c r="M1393" s="25">
        <v>0</v>
      </c>
      <c r="N1393" s="25">
        <v>0</v>
      </c>
      <c r="O1393" s="25">
        <v>0</v>
      </c>
      <c r="P1393" s="25">
        <v>0</v>
      </c>
    </row>
    <row r="1394" spans="2:16" ht="12" hidden="1" customHeight="1" x14ac:dyDescent="0.25"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</row>
    <row r="1395" spans="2:16" ht="12" hidden="1" customHeight="1" x14ac:dyDescent="0.25">
      <c r="B1395" s="11" t="s">
        <v>1945</v>
      </c>
      <c r="C1395" s="11" t="s">
        <v>1946</v>
      </c>
      <c r="D1395" s="25">
        <v>0</v>
      </c>
      <c r="E1395" s="25">
        <v>0</v>
      </c>
      <c r="F1395" s="25">
        <v>0</v>
      </c>
      <c r="G1395" s="25">
        <v>0</v>
      </c>
      <c r="H1395" s="25">
        <v>0</v>
      </c>
      <c r="I1395" s="26">
        <v>0</v>
      </c>
      <c r="J1395" s="25">
        <v>0</v>
      </c>
      <c r="K1395" s="26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</row>
    <row r="1396" spans="2:16" ht="12" hidden="1" customHeight="1" x14ac:dyDescent="0.25">
      <c r="B1396" s="11" t="s">
        <v>1947</v>
      </c>
      <c r="C1396" s="11" t="s">
        <v>1948</v>
      </c>
      <c r="D1396" s="25">
        <v>0</v>
      </c>
      <c r="E1396" s="25">
        <v>0</v>
      </c>
      <c r="F1396" s="25">
        <v>0</v>
      </c>
      <c r="G1396" s="25">
        <v>0</v>
      </c>
      <c r="H1396" s="25">
        <v>0</v>
      </c>
      <c r="I1396" s="26">
        <v>0</v>
      </c>
      <c r="J1396" s="25">
        <v>0</v>
      </c>
      <c r="K1396" s="26">
        <v>0</v>
      </c>
      <c r="L1396" s="25">
        <v>0</v>
      </c>
      <c r="M1396" s="25">
        <v>0</v>
      </c>
      <c r="N1396" s="25">
        <v>0</v>
      </c>
      <c r="O1396" s="25">
        <v>0</v>
      </c>
      <c r="P1396" s="25">
        <v>0</v>
      </c>
    </row>
    <row r="1397" spans="2:16" ht="12" hidden="1" customHeight="1" x14ac:dyDescent="0.25"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</row>
    <row r="1398" spans="2:16" ht="12" hidden="1" customHeight="1" x14ac:dyDescent="0.25">
      <c r="B1398" s="11" t="s">
        <v>1949</v>
      </c>
      <c r="C1398" s="11" t="s">
        <v>1950</v>
      </c>
      <c r="D1398" s="25">
        <v>0</v>
      </c>
      <c r="E1398" s="25">
        <v>0</v>
      </c>
      <c r="F1398" s="25">
        <v>0</v>
      </c>
      <c r="G1398" s="25">
        <v>0</v>
      </c>
      <c r="H1398" s="25">
        <v>0</v>
      </c>
      <c r="I1398" s="26">
        <v>0</v>
      </c>
      <c r="J1398" s="25">
        <v>0</v>
      </c>
      <c r="K1398" s="26">
        <v>0</v>
      </c>
      <c r="L1398" s="25">
        <v>0</v>
      </c>
      <c r="M1398" s="25">
        <v>0</v>
      </c>
      <c r="N1398" s="25">
        <v>0</v>
      </c>
      <c r="O1398" s="25">
        <v>0</v>
      </c>
      <c r="P1398" s="25">
        <v>0</v>
      </c>
    </row>
    <row r="1399" spans="2:16" ht="12" hidden="1" customHeight="1" x14ac:dyDescent="0.25"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</row>
    <row r="1400" spans="2:16" ht="12" hidden="1" customHeight="1" x14ac:dyDescent="0.25">
      <c r="B1400" s="11" t="s">
        <v>1951</v>
      </c>
      <c r="C1400" s="11" t="s">
        <v>1952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6">
        <v>0</v>
      </c>
      <c r="J1400" s="25">
        <v>0</v>
      </c>
      <c r="K1400" s="26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</row>
    <row r="1401" spans="2:16" ht="12" hidden="1" customHeight="1" x14ac:dyDescent="0.25"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</row>
    <row r="1402" spans="2:16" ht="12" hidden="1" customHeight="1" x14ac:dyDescent="0.25">
      <c r="B1402" s="11" t="s">
        <v>1953</v>
      </c>
      <c r="C1402" s="11" t="s">
        <v>1954</v>
      </c>
      <c r="D1402" s="25">
        <v>0</v>
      </c>
      <c r="E1402" s="25">
        <v>0</v>
      </c>
      <c r="F1402" s="25">
        <v>0</v>
      </c>
      <c r="G1402" s="25">
        <v>0</v>
      </c>
      <c r="H1402" s="25">
        <v>0</v>
      </c>
      <c r="I1402" s="26">
        <v>0</v>
      </c>
      <c r="J1402" s="25">
        <v>0</v>
      </c>
      <c r="K1402" s="26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</row>
    <row r="1403" spans="2:16" ht="12" hidden="1" customHeight="1" x14ac:dyDescent="0.25"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</row>
    <row r="1404" spans="2:16" ht="12" hidden="1" customHeight="1" x14ac:dyDescent="0.25">
      <c r="B1404" s="11" t="s">
        <v>1955</v>
      </c>
      <c r="C1404" s="11" t="s">
        <v>1956</v>
      </c>
      <c r="D1404" s="25">
        <v>0</v>
      </c>
      <c r="E1404" s="25">
        <v>0</v>
      </c>
      <c r="F1404" s="25">
        <v>0</v>
      </c>
      <c r="G1404" s="25">
        <v>0</v>
      </c>
      <c r="H1404" s="25">
        <v>0</v>
      </c>
      <c r="I1404" s="26">
        <v>0</v>
      </c>
      <c r="J1404" s="25">
        <v>0</v>
      </c>
      <c r="K1404" s="26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</row>
    <row r="1405" spans="2:16" ht="12" hidden="1" customHeight="1" x14ac:dyDescent="0.25"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</row>
    <row r="1406" spans="2:16" ht="12" hidden="1" customHeight="1" x14ac:dyDescent="0.25">
      <c r="B1406" s="11" t="s">
        <v>1957</v>
      </c>
      <c r="C1406" s="11" t="s">
        <v>1958</v>
      </c>
      <c r="D1406" s="25">
        <v>0</v>
      </c>
      <c r="E1406" s="25">
        <v>0</v>
      </c>
      <c r="F1406" s="25">
        <v>0</v>
      </c>
      <c r="G1406" s="25">
        <v>0</v>
      </c>
      <c r="H1406" s="25">
        <v>0</v>
      </c>
      <c r="I1406" s="26">
        <v>0</v>
      </c>
      <c r="J1406" s="25">
        <v>0</v>
      </c>
      <c r="K1406" s="26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</row>
    <row r="1407" spans="2:16" ht="12" hidden="1" customHeight="1" x14ac:dyDescent="0.25"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</row>
    <row r="1408" spans="2:16" ht="12" hidden="1" customHeight="1" x14ac:dyDescent="0.25">
      <c r="B1408" s="11" t="s">
        <v>1959</v>
      </c>
      <c r="C1408" s="11" t="s">
        <v>1960</v>
      </c>
      <c r="D1408" s="25">
        <v>0</v>
      </c>
      <c r="E1408" s="25">
        <v>0</v>
      </c>
      <c r="F1408" s="25">
        <v>0</v>
      </c>
      <c r="G1408" s="25">
        <v>0</v>
      </c>
      <c r="H1408" s="25">
        <v>0</v>
      </c>
      <c r="I1408" s="26">
        <v>0</v>
      </c>
      <c r="J1408" s="25">
        <v>0</v>
      </c>
      <c r="K1408" s="26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</row>
    <row r="1409" spans="2:16" ht="12" hidden="1" customHeight="1" x14ac:dyDescent="0.25"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</row>
    <row r="1410" spans="2:16" ht="12" hidden="1" customHeight="1" x14ac:dyDescent="0.25">
      <c r="B1410" s="10" t="s">
        <v>1961</v>
      </c>
      <c r="C1410" s="10" t="s">
        <v>1962</v>
      </c>
      <c r="D1410" s="24">
        <v>0</v>
      </c>
      <c r="E1410" s="24">
        <v>0</v>
      </c>
      <c r="F1410" s="24">
        <v>0</v>
      </c>
      <c r="G1410" s="24">
        <v>0</v>
      </c>
      <c r="H1410" s="24">
        <v>0</v>
      </c>
      <c r="I1410" s="27">
        <v>0</v>
      </c>
      <c r="J1410" s="24">
        <v>0</v>
      </c>
      <c r="K1410" s="27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</row>
    <row r="1411" spans="2:16" ht="12" hidden="1" customHeight="1" x14ac:dyDescent="0.25"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</row>
    <row r="1412" spans="2:16" ht="12" hidden="1" customHeight="1" x14ac:dyDescent="0.25">
      <c r="B1412" s="11" t="s">
        <v>1963</v>
      </c>
      <c r="C1412" s="11" t="s">
        <v>1964</v>
      </c>
      <c r="D1412" s="25">
        <v>0</v>
      </c>
      <c r="E1412" s="25">
        <v>0</v>
      </c>
      <c r="F1412" s="25">
        <v>0</v>
      </c>
      <c r="G1412" s="25">
        <v>0</v>
      </c>
      <c r="H1412" s="25">
        <v>0</v>
      </c>
      <c r="I1412" s="26">
        <v>0</v>
      </c>
      <c r="J1412" s="25">
        <v>0</v>
      </c>
      <c r="K1412" s="26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</row>
    <row r="1413" spans="2:16" ht="12" hidden="1" customHeight="1" x14ac:dyDescent="0.25"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</row>
    <row r="1414" spans="2:16" ht="12" hidden="1" customHeight="1" x14ac:dyDescent="0.25">
      <c r="B1414" s="11" t="s">
        <v>1965</v>
      </c>
      <c r="C1414" s="11" t="s">
        <v>1966</v>
      </c>
      <c r="D1414" s="25">
        <v>0</v>
      </c>
      <c r="E1414" s="25">
        <v>0</v>
      </c>
      <c r="F1414" s="25">
        <v>0</v>
      </c>
      <c r="G1414" s="25">
        <v>0</v>
      </c>
      <c r="H1414" s="25">
        <v>0</v>
      </c>
      <c r="I1414" s="26">
        <v>0</v>
      </c>
      <c r="J1414" s="25">
        <v>0</v>
      </c>
      <c r="K1414" s="26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</row>
    <row r="1415" spans="2:16" ht="12" hidden="1" customHeight="1" x14ac:dyDescent="0.25"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</row>
    <row r="1416" spans="2:16" ht="12" hidden="1" customHeight="1" x14ac:dyDescent="0.25">
      <c r="B1416" s="11" t="s">
        <v>1967</v>
      </c>
      <c r="C1416" s="11" t="s">
        <v>1968</v>
      </c>
      <c r="D1416" s="25">
        <v>0</v>
      </c>
      <c r="E1416" s="25">
        <v>0</v>
      </c>
      <c r="F1416" s="25">
        <v>0</v>
      </c>
      <c r="G1416" s="25">
        <v>0</v>
      </c>
      <c r="H1416" s="25">
        <v>0</v>
      </c>
      <c r="I1416" s="26">
        <v>0</v>
      </c>
      <c r="J1416" s="25">
        <v>0</v>
      </c>
      <c r="K1416" s="26">
        <v>0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</row>
    <row r="1417" spans="2:16" ht="12" hidden="1" customHeight="1" x14ac:dyDescent="0.25"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</row>
    <row r="1418" spans="2:16" ht="12" hidden="1" customHeight="1" x14ac:dyDescent="0.25">
      <c r="B1418" s="11" t="s">
        <v>1969</v>
      </c>
      <c r="C1418" s="11" t="s">
        <v>1970</v>
      </c>
      <c r="D1418" s="25">
        <v>0</v>
      </c>
      <c r="E1418" s="25">
        <v>0</v>
      </c>
      <c r="F1418" s="25">
        <v>0</v>
      </c>
      <c r="G1418" s="25">
        <v>0</v>
      </c>
      <c r="H1418" s="25">
        <v>0</v>
      </c>
      <c r="I1418" s="26">
        <v>0</v>
      </c>
      <c r="J1418" s="25">
        <v>0</v>
      </c>
      <c r="K1418" s="26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</row>
    <row r="1419" spans="2:16" ht="12" hidden="1" customHeight="1" x14ac:dyDescent="0.25"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</row>
    <row r="1420" spans="2:16" ht="12" hidden="1" customHeight="1" x14ac:dyDescent="0.25">
      <c r="B1420" s="11" t="s">
        <v>1971</v>
      </c>
      <c r="C1420" s="11" t="s">
        <v>1972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6">
        <v>0</v>
      </c>
      <c r="J1420" s="25">
        <v>0</v>
      </c>
      <c r="K1420" s="26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</row>
    <row r="1421" spans="2:16" ht="12" hidden="1" customHeight="1" x14ac:dyDescent="0.25"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</row>
    <row r="1422" spans="2:16" ht="12" hidden="1" customHeight="1" x14ac:dyDescent="0.25">
      <c r="B1422" s="11" t="s">
        <v>1973</v>
      </c>
      <c r="C1422" s="11" t="s">
        <v>1974</v>
      </c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26">
        <v>0</v>
      </c>
      <c r="J1422" s="25">
        <v>0</v>
      </c>
      <c r="K1422" s="26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</row>
    <row r="1423" spans="2:16" ht="12" hidden="1" customHeight="1" x14ac:dyDescent="0.25"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</row>
    <row r="1424" spans="2:16" ht="12" hidden="1" customHeight="1" x14ac:dyDescent="0.25">
      <c r="B1424" s="11" t="s">
        <v>1975</v>
      </c>
      <c r="C1424" s="11" t="s">
        <v>1976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6">
        <v>0</v>
      </c>
      <c r="J1424" s="25">
        <v>0</v>
      </c>
      <c r="K1424" s="26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</row>
    <row r="1425" spans="2:16" ht="12" hidden="1" customHeight="1" x14ac:dyDescent="0.25"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</row>
    <row r="1426" spans="2:16" ht="12" hidden="1" customHeight="1" x14ac:dyDescent="0.25">
      <c r="B1426" s="11" t="s">
        <v>1977</v>
      </c>
      <c r="C1426" s="11" t="s">
        <v>1978</v>
      </c>
      <c r="D1426" s="25">
        <v>0</v>
      </c>
      <c r="E1426" s="25">
        <v>0</v>
      </c>
      <c r="F1426" s="25">
        <v>0</v>
      </c>
      <c r="G1426" s="25">
        <v>0</v>
      </c>
      <c r="H1426" s="25">
        <v>0</v>
      </c>
      <c r="I1426" s="26">
        <v>0</v>
      </c>
      <c r="J1426" s="25">
        <v>0</v>
      </c>
      <c r="K1426" s="26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</row>
    <row r="1427" spans="2:16" ht="12" hidden="1" customHeight="1" x14ac:dyDescent="0.25"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</row>
    <row r="1428" spans="2:16" ht="12" hidden="1" customHeight="1" x14ac:dyDescent="0.25">
      <c r="B1428" s="11" t="s">
        <v>1979</v>
      </c>
      <c r="C1428" s="11" t="s">
        <v>1980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26">
        <v>0</v>
      </c>
      <c r="J1428" s="25">
        <v>0</v>
      </c>
      <c r="K1428" s="26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</row>
    <row r="1429" spans="2:16" ht="12" hidden="1" customHeight="1" x14ac:dyDescent="0.25"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</row>
    <row r="1430" spans="2:16" ht="12" hidden="1" customHeight="1" x14ac:dyDescent="0.25">
      <c r="B1430" s="11" t="s">
        <v>1981</v>
      </c>
      <c r="C1430" s="11" t="s">
        <v>1982</v>
      </c>
      <c r="D1430" s="25">
        <v>0</v>
      </c>
      <c r="E1430" s="25">
        <v>0</v>
      </c>
      <c r="F1430" s="25">
        <v>0</v>
      </c>
      <c r="G1430" s="25">
        <v>0</v>
      </c>
      <c r="H1430" s="25">
        <v>0</v>
      </c>
      <c r="I1430" s="26">
        <v>0</v>
      </c>
      <c r="J1430" s="25">
        <v>0</v>
      </c>
      <c r="K1430" s="26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</row>
    <row r="1431" spans="2:16" ht="12" hidden="1" customHeight="1" x14ac:dyDescent="0.25"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</row>
    <row r="1432" spans="2:16" ht="12" hidden="1" customHeight="1" x14ac:dyDescent="0.25">
      <c r="B1432" s="11" t="s">
        <v>1983</v>
      </c>
      <c r="C1432" s="11" t="s">
        <v>1984</v>
      </c>
      <c r="D1432" s="25">
        <v>0</v>
      </c>
      <c r="E1432" s="25">
        <v>0</v>
      </c>
      <c r="F1432" s="25">
        <v>0</v>
      </c>
      <c r="G1432" s="25">
        <v>0</v>
      </c>
      <c r="H1432" s="25">
        <v>0</v>
      </c>
      <c r="I1432" s="26">
        <v>0</v>
      </c>
      <c r="J1432" s="25">
        <v>0</v>
      </c>
      <c r="K1432" s="26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</row>
    <row r="1433" spans="2:16" ht="12" hidden="1" customHeight="1" x14ac:dyDescent="0.25"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</row>
    <row r="1434" spans="2:16" ht="12" hidden="1" customHeight="1" x14ac:dyDescent="0.25">
      <c r="B1434" s="11" t="s">
        <v>1985</v>
      </c>
      <c r="C1434" s="11" t="s">
        <v>1986</v>
      </c>
      <c r="D1434" s="25">
        <v>0</v>
      </c>
      <c r="E1434" s="25">
        <v>0</v>
      </c>
      <c r="F1434" s="25">
        <v>0</v>
      </c>
      <c r="G1434" s="25">
        <v>0</v>
      </c>
      <c r="H1434" s="25">
        <v>0</v>
      </c>
      <c r="I1434" s="26">
        <v>0</v>
      </c>
      <c r="J1434" s="25">
        <v>0</v>
      </c>
      <c r="K1434" s="26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</row>
    <row r="1435" spans="2:16" ht="12" hidden="1" customHeight="1" x14ac:dyDescent="0.25"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</row>
    <row r="1436" spans="2:16" ht="12" hidden="1" customHeight="1" x14ac:dyDescent="0.25">
      <c r="B1436" s="11" t="s">
        <v>1987</v>
      </c>
      <c r="C1436" s="11" t="s">
        <v>1988</v>
      </c>
      <c r="D1436" s="25">
        <v>0</v>
      </c>
      <c r="E1436" s="25">
        <v>0</v>
      </c>
      <c r="F1436" s="25">
        <v>0</v>
      </c>
      <c r="G1436" s="25">
        <v>0</v>
      </c>
      <c r="H1436" s="25">
        <v>0</v>
      </c>
      <c r="I1436" s="26">
        <v>0</v>
      </c>
      <c r="J1436" s="25">
        <v>0</v>
      </c>
      <c r="K1436" s="26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</row>
    <row r="1437" spans="2:16" ht="12" hidden="1" customHeight="1" x14ac:dyDescent="0.25"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</row>
    <row r="1438" spans="2:16" ht="12" hidden="1" customHeight="1" x14ac:dyDescent="0.25">
      <c r="B1438" s="11" t="s">
        <v>1989</v>
      </c>
      <c r="C1438" s="11" t="s">
        <v>1990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6">
        <v>0</v>
      </c>
      <c r="J1438" s="25">
        <v>0</v>
      </c>
      <c r="K1438" s="26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</row>
    <row r="1439" spans="2:16" ht="12" hidden="1" customHeight="1" x14ac:dyDescent="0.25"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</row>
    <row r="1440" spans="2:16" ht="12" hidden="1" customHeight="1" x14ac:dyDescent="0.25">
      <c r="B1440" s="11" t="s">
        <v>1991</v>
      </c>
      <c r="C1440" s="11" t="s">
        <v>1992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26">
        <v>0</v>
      </c>
      <c r="J1440" s="25">
        <v>0</v>
      </c>
      <c r="K1440" s="26">
        <v>0</v>
      </c>
      <c r="L1440" s="25">
        <v>0</v>
      </c>
      <c r="M1440" s="25">
        <v>0</v>
      </c>
      <c r="N1440" s="25">
        <v>0</v>
      </c>
      <c r="O1440" s="25">
        <v>0</v>
      </c>
      <c r="P1440" s="25">
        <v>0</v>
      </c>
    </row>
    <row r="1441" spans="2:16" ht="12" hidden="1" customHeight="1" x14ac:dyDescent="0.25"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</row>
    <row r="1442" spans="2:16" ht="12" hidden="1" customHeight="1" x14ac:dyDescent="0.25">
      <c r="B1442" s="11" t="s">
        <v>1993</v>
      </c>
      <c r="C1442" s="11" t="s">
        <v>1994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26">
        <v>0</v>
      </c>
      <c r="J1442" s="25">
        <v>0</v>
      </c>
      <c r="K1442" s="26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</row>
    <row r="1443" spans="2:16" ht="12" hidden="1" customHeight="1" x14ac:dyDescent="0.25"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</row>
    <row r="1444" spans="2:16" ht="12" hidden="1" customHeight="1" x14ac:dyDescent="0.25">
      <c r="B1444" s="11" t="s">
        <v>1995</v>
      </c>
      <c r="C1444" s="11" t="s">
        <v>1996</v>
      </c>
      <c r="D1444" s="25">
        <v>0</v>
      </c>
      <c r="E1444" s="25">
        <v>0</v>
      </c>
      <c r="F1444" s="25">
        <v>0</v>
      </c>
      <c r="G1444" s="25">
        <v>0</v>
      </c>
      <c r="H1444" s="25">
        <v>0</v>
      </c>
      <c r="I1444" s="26">
        <v>0</v>
      </c>
      <c r="J1444" s="25">
        <v>0</v>
      </c>
      <c r="K1444" s="26">
        <v>0</v>
      </c>
      <c r="L1444" s="25">
        <v>0</v>
      </c>
      <c r="M1444" s="25">
        <v>0</v>
      </c>
      <c r="N1444" s="25">
        <v>0</v>
      </c>
      <c r="O1444" s="25">
        <v>0</v>
      </c>
      <c r="P1444" s="25">
        <v>0</v>
      </c>
    </row>
    <row r="1445" spans="2:16" ht="12" hidden="1" customHeight="1" x14ac:dyDescent="0.25"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</row>
    <row r="1446" spans="2:16" ht="12" hidden="1" customHeight="1" x14ac:dyDescent="0.25">
      <c r="B1446" s="10" t="s">
        <v>1997</v>
      </c>
      <c r="C1446" s="10" t="s">
        <v>1998</v>
      </c>
      <c r="D1446" s="24">
        <v>0</v>
      </c>
      <c r="E1446" s="24">
        <v>0</v>
      </c>
      <c r="F1446" s="24">
        <v>0</v>
      </c>
      <c r="G1446" s="24">
        <v>0</v>
      </c>
      <c r="H1446" s="24">
        <v>0</v>
      </c>
      <c r="I1446" s="27">
        <v>0</v>
      </c>
      <c r="J1446" s="24">
        <v>0</v>
      </c>
      <c r="K1446" s="27">
        <v>0</v>
      </c>
      <c r="L1446" s="24">
        <v>0</v>
      </c>
      <c r="M1446" s="24">
        <v>0</v>
      </c>
      <c r="N1446" s="24">
        <v>0</v>
      </c>
      <c r="O1446" s="24">
        <v>0</v>
      </c>
      <c r="P1446" s="24">
        <v>0</v>
      </c>
    </row>
    <row r="1447" spans="2:16" ht="12" hidden="1" customHeight="1" x14ac:dyDescent="0.25"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</row>
    <row r="1448" spans="2:16" ht="12" hidden="1" customHeight="1" x14ac:dyDescent="0.25">
      <c r="B1448" s="11" t="s">
        <v>1999</v>
      </c>
      <c r="C1448" s="11" t="s">
        <v>2000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6">
        <v>0</v>
      </c>
      <c r="J1448" s="25">
        <v>0</v>
      </c>
      <c r="K1448" s="26">
        <v>0</v>
      </c>
      <c r="L1448" s="25">
        <v>0</v>
      </c>
      <c r="M1448" s="25">
        <v>0</v>
      </c>
      <c r="N1448" s="25">
        <v>0</v>
      </c>
      <c r="O1448" s="25">
        <v>0</v>
      </c>
      <c r="P1448" s="25">
        <v>0</v>
      </c>
    </row>
    <row r="1449" spans="2:16" ht="12" hidden="1" customHeight="1" x14ac:dyDescent="0.25"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</row>
    <row r="1450" spans="2:16" ht="12" hidden="1" customHeight="1" x14ac:dyDescent="0.25">
      <c r="B1450" s="11" t="s">
        <v>2001</v>
      </c>
      <c r="C1450" s="11" t="s">
        <v>2002</v>
      </c>
      <c r="D1450" s="25">
        <v>0</v>
      </c>
      <c r="E1450" s="25">
        <v>0</v>
      </c>
      <c r="F1450" s="25">
        <v>0</v>
      </c>
      <c r="G1450" s="25">
        <v>0</v>
      </c>
      <c r="H1450" s="25">
        <v>0</v>
      </c>
      <c r="I1450" s="26">
        <v>0</v>
      </c>
      <c r="J1450" s="25">
        <v>0</v>
      </c>
      <c r="K1450" s="26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</row>
    <row r="1451" spans="2:16" ht="12" hidden="1" customHeight="1" x14ac:dyDescent="0.25"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</row>
    <row r="1452" spans="2:16" ht="12" hidden="1" customHeight="1" x14ac:dyDescent="0.25">
      <c r="B1452" s="11" t="s">
        <v>2003</v>
      </c>
      <c r="C1452" s="11" t="s">
        <v>2004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26">
        <v>0</v>
      </c>
      <c r="J1452" s="25">
        <v>0</v>
      </c>
      <c r="K1452" s="26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</row>
    <row r="1453" spans="2:16" ht="12" hidden="1" customHeight="1" x14ac:dyDescent="0.25"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</row>
    <row r="1454" spans="2:16" ht="12" hidden="1" customHeight="1" x14ac:dyDescent="0.25">
      <c r="B1454" s="11" t="s">
        <v>2005</v>
      </c>
      <c r="C1454" s="11" t="s">
        <v>2006</v>
      </c>
      <c r="D1454" s="25">
        <v>0</v>
      </c>
      <c r="E1454" s="25">
        <v>0</v>
      </c>
      <c r="F1454" s="25">
        <v>0</v>
      </c>
      <c r="G1454" s="25">
        <v>0</v>
      </c>
      <c r="H1454" s="25">
        <v>0</v>
      </c>
      <c r="I1454" s="26">
        <v>0</v>
      </c>
      <c r="J1454" s="25">
        <v>0</v>
      </c>
      <c r="K1454" s="26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</row>
    <row r="1455" spans="2:16" ht="12" hidden="1" customHeight="1" x14ac:dyDescent="0.25"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</row>
    <row r="1456" spans="2:16" ht="12" hidden="1" customHeight="1" x14ac:dyDescent="0.25">
      <c r="B1456" s="11" t="s">
        <v>2007</v>
      </c>
      <c r="C1456" s="11" t="s">
        <v>2008</v>
      </c>
      <c r="D1456" s="25">
        <v>0</v>
      </c>
      <c r="E1456" s="25">
        <v>0</v>
      </c>
      <c r="F1456" s="25">
        <v>0</v>
      </c>
      <c r="G1456" s="25">
        <v>0</v>
      </c>
      <c r="H1456" s="25">
        <v>0</v>
      </c>
      <c r="I1456" s="26">
        <v>0</v>
      </c>
      <c r="J1456" s="25">
        <v>0</v>
      </c>
      <c r="K1456" s="26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</row>
    <row r="1457" spans="2:16" ht="12" hidden="1" customHeight="1" x14ac:dyDescent="0.25"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</row>
    <row r="1458" spans="2:16" ht="12" hidden="1" customHeight="1" x14ac:dyDescent="0.25">
      <c r="B1458" s="11" t="s">
        <v>2009</v>
      </c>
      <c r="C1458" s="11" t="s">
        <v>2010</v>
      </c>
      <c r="D1458" s="25">
        <v>0</v>
      </c>
      <c r="E1458" s="25">
        <v>0</v>
      </c>
      <c r="F1458" s="25">
        <v>0</v>
      </c>
      <c r="G1458" s="25">
        <v>0</v>
      </c>
      <c r="H1458" s="25">
        <v>0</v>
      </c>
      <c r="I1458" s="26">
        <v>0</v>
      </c>
      <c r="J1458" s="25">
        <v>0</v>
      </c>
      <c r="K1458" s="26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</row>
    <row r="1459" spans="2:16" ht="12" hidden="1" customHeight="1" x14ac:dyDescent="0.25"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</row>
    <row r="1460" spans="2:16" ht="12" hidden="1" customHeight="1" x14ac:dyDescent="0.25">
      <c r="B1460" s="12" t="s">
        <v>1</v>
      </c>
      <c r="C1460" s="12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</row>
    <row r="1461" spans="2:16" ht="12" hidden="1" customHeight="1" x14ac:dyDescent="0.25">
      <c r="B1461" s="13"/>
      <c r="C1461" s="13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</row>
    <row r="1462" spans="2:16" ht="12" hidden="1" customHeight="1" x14ac:dyDescent="0.25">
      <c r="B1462" s="8" t="s">
        <v>2011</v>
      </c>
      <c r="C1462" s="9" t="s">
        <v>2012</v>
      </c>
      <c r="D1462" s="23">
        <v>0</v>
      </c>
      <c r="E1462" s="23">
        <v>0</v>
      </c>
      <c r="F1462" s="23">
        <v>0</v>
      </c>
      <c r="G1462" s="23">
        <v>0</v>
      </c>
      <c r="H1462" s="23">
        <v>0</v>
      </c>
      <c r="I1462" s="30">
        <v>0</v>
      </c>
      <c r="J1462" s="23">
        <v>0</v>
      </c>
      <c r="K1462" s="30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</row>
    <row r="1463" spans="2:16" ht="12" hidden="1" customHeight="1" x14ac:dyDescent="0.25"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</row>
    <row r="1464" spans="2:16" ht="12" hidden="1" customHeight="1" x14ac:dyDescent="0.25">
      <c r="B1464" s="10" t="s">
        <v>2013</v>
      </c>
      <c r="C1464" s="10" t="s">
        <v>2014</v>
      </c>
      <c r="D1464" s="24">
        <v>0</v>
      </c>
      <c r="E1464" s="24">
        <v>0</v>
      </c>
      <c r="F1464" s="24">
        <v>0</v>
      </c>
      <c r="G1464" s="24">
        <v>0</v>
      </c>
      <c r="H1464" s="24">
        <v>0</v>
      </c>
      <c r="I1464" s="27">
        <v>0</v>
      </c>
      <c r="J1464" s="24">
        <v>0</v>
      </c>
      <c r="K1464" s="27">
        <v>0</v>
      </c>
      <c r="L1464" s="24">
        <v>0</v>
      </c>
      <c r="M1464" s="24">
        <v>0</v>
      </c>
      <c r="N1464" s="24">
        <v>0</v>
      </c>
      <c r="O1464" s="24">
        <v>0</v>
      </c>
      <c r="P1464" s="24">
        <v>0</v>
      </c>
    </row>
    <row r="1465" spans="2:16" ht="12" hidden="1" customHeight="1" x14ac:dyDescent="0.25"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</row>
    <row r="1466" spans="2:16" ht="12" hidden="1" customHeight="1" x14ac:dyDescent="0.25">
      <c r="B1466" s="11" t="s">
        <v>2015</v>
      </c>
      <c r="C1466" s="11" t="s">
        <v>2016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6">
        <v>0</v>
      </c>
      <c r="J1466" s="25">
        <v>0</v>
      </c>
      <c r="K1466" s="26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</row>
    <row r="1467" spans="2:16" ht="12" hidden="1" customHeight="1" x14ac:dyDescent="0.25"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</row>
    <row r="1468" spans="2:16" ht="12" hidden="1" customHeight="1" x14ac:dyDescent="0.25">
      <c r="B1468" s="11" t="s">
        <v>2017</v>
      </c>
      <c r="C1468" s="11" t="s">
        <v>2018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26">
        <v>0</v>
      </c>
      <c r="J1468" s="25">
        <v>0</v>
      </c>
      <c r="K1468" s="26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</row>
    <row r="1469" spans="2:16" ht="12" hidden="1" customHeight="1" x14ac:dyDescent="0.25"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</row>
    <row r="1470" spans="2:16" ht="12" hidden="1" customHeight="1" x14ac:dyDescent="0.25">
      <c r="B1470" s="11" t="s">
        <v>2019</v>
      </c>
      <c r="C1470" s="11" t="s">
        <v>2020</v>
      </c>
      <c r="D1470" s="25">
        <v>0</v>
      </c>
      <c r="E1470" s="25">
        <v>0</v>
      </c>
      <c r="F1470" s="25">
        <v>0</v>
      </c>
      <c r="G1470" s="25">
        <v>0</v>
      </c>
      <c r="H1470" s="25">
        <v>0</v>
      </c>
      <c r="I1470" s="26">
        <v>0</v>
      </c>
      <c r="J1470" s="25">
        <v>0</v>
      </c>
      <c r="K1470" s="26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</row>
    <row r="1471" spans="2:16" ht="12" hidden="1" customHeight="1" x14ac:dyDescent="0.25"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</row>
    <row r="1472" spans="2:16" ht="12" hidden="1" customHeight="1" x14ac:dyDescent="0.25">
      <c r="B1472" s="11" t="s">
        <v>2021</v>
      </c>
      <c r="C1472" s="11" t="s">
        <v>2022</v>
      </c>
      <c r="D1472" s="25">
        <v>0</v>
      </c>
      <c r="E1472" s="25">
        <v>0</v>
      </c>
      <c r="F1472" s="25">
        <v>0</v>
      </c>
      <c r="G1472" s="25">
        <v>0</v>
      </c>
      <c r="H1472" s="25">
        <v>0</v>
      </c>
      <c r="I1472" s="26">
        <v>0</v>
      </c>
      <c r="J1472" s="25">
        <v>0</v>
      </c>
      <c r="K1472" s="26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</row>
    <row r="1473" spans="2:16" ht="12" hidden="1" customHeight="1" x14ac:dyDescent="0.25"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</row>
    <row r="1474" spans="2:16" ht="12" hidden="1" customHeight="1" x14ac:dyDescent="0.25">
      <c r="B1474" s="11" t="s">
        <v>2023</v>
      </c>
      <c r="C1474" s="11" t="s">
        <v>2024</v>
      </c>
      <c r="D1474" s="25">
        <v>0</v>
      </c>
      <c r="E1474" s="25">
        <v>0</v>
      </c>
      <c r="F1474" s="25">
        <v>0</v>
      </c>
      <c r="G1474" s="25">
        <v>0</v>
      </c>
      <c r="H1474" s="25">
        <v>0</v>
      </c>
      <c r="I1474" s="26">
        <v>0</v>
      </c>
      <c r="J1474" s="25">
        <v>0</v>
      </c>
      <c r="K1474" s="26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</row>
    <row r="1475" spans="2:16" ht="12" hidden="1" customHeight="1" x14ac:dyDescent="0.25"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</row>
    <row r="1476" spans="2:16" ht="12" hidden="1" customHeight="1" x14ac:dyDescent="0.25">
      <c r="B1476" s="11" t="s">
        <v>2025</v>
      </c>
      <c r="C1476" s="11" t="s">
        <v>2026</v>
      </c>
      <c r="D1476" s="25">
        <v>0</v>
      </c>
      <c r="E1476" s="25">
        <v>0</v>
      </c>
      <c r="F1476" s="25">
        <v>0</v>
      </c>
      <c r="G1476" s="25">
        <v>0</v>
      </c>
      <c r="H1476" s="25">
        <v>0</v>
      </c>
      <c r="I1476" s="26">
        <v>0</v>
      </c>
      <c r="J1476" s="25">
        <v>0</v>
      </c>
      <c r="K1476" s="26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</row>
    <row r="1477" spans="2:16" ht="12" hidden="1" customHeight="1" x14ac:dyDescent="0.25">
      <c r="B1477" s="11" t="s">
        <v>2027</v>
      </c>
      <c r="C1477" s="11" t="s">
        <v>2028</v>
      </c>
      <c r="D1477" s="25">
        <v>0</v>
      </c>
      <c r="E1477" s="25">
        <v>0</v>
      </c>
      <c r="F1477" s="25">
        <v>0</v>
      </c>
      <c r="G1477" s="25">
        <v>0</v>
      </c>
      <c r="H1477" s="25">
        <v>0</v>
      </c>
      <c r="I1477" s="26">
        <v>0</v>
      </c>
      <c r="J1477" s="25">
        <v>0</v>
      </c>
      <c r="K1477" s="26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</row>
    <row r="1478" spans="2:16" ht="12" hidden="1" customHeight="1" x14ac:dyDescent="0.25"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</row>
    <row r="1479" spans="2:16" ht="12" hidden="1" customHeight="1" x14ac:dyDescent="0.25">
      <c r="B1479" s="11" t="s">
        <v>2029</v>
      </c>
      <c r="C1479" s="11" t="s">
        <v>2030</v>
      </c>
      <c r="D1479" s="25">
        <v>0</v>
      </c>
      <c r="E1479" s="25">
        <v>0</v>
      </c>
      <c r="F1479" s="25">
        <v>0</v>
      </c>
      <c r="G1479" s="25">
        <v>0</v>
      </c>
      <c r="H1479" s="25">
        <v>0</v>
      </c>
      <c r="I1479" s="26">
        <v>0</v>
      </c>
      <c r="J1479" s="25">
        <v>0</v>
      </c>
      <c r="K1479" s="26">
        <v>0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</row>
    <row r="1480" spans="2:16" ht="12" hidden="1" customHeight="1" x14ac:dyDescent="0.25"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</row>
    <row r="1481" spans="2:16" ht="12" hidden="1" customHeight="1" x14ac:dyDescent="0.25">
      <c r="B1481" s="11" t="s">
        <v>2031</v>
      </c>
      <c r="C1481" s="11" t="s">
        <v>2032</v>
      </c>
      <c r="D1481" s="25">
        <v>0</v>
      </c>
      <c r="E1481" s="25">
        <v>0</v>
      </c>
      <c r="F1481" s="25">
        <v>0</v>
      </c>
      <c r="G1481" s="25">
        <v>0</v>
      </c>
      <c r="H1481" s="25">
        <v>0</v>
      </c>
      <c r="I1481" s="26">
        <v>0</v>
      </c>
      <c r="J1481" s="25">
        <v>0</v>
      </c>
      <c r="K1481" s="26">
        <v>0</v>
      </c>
      <c r="L1481" s="25">
        <v>0</v>
      </c>
      <c r="M1481" s="25">
        <v>0</v>
      </c>
      <c r="N1481" s="25">
        <v>0</v>
      </c>
      <c r="O1481" s="25">
        <v>0</v>
      </c>
      <c r="P1481" s="25">
        <v>0</v>
      </c>
    </row>
    <row r="1482" spans="2:16" ht="12" hidden="1" customHeight="1" x14ac:dyDescent="0.25"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</row>
    <row r="1483" spans="2:16" ht="12" hidden="1" customHeight="1" x14ac:dyDescent="0.25">
      <c r="B1483" s="11" t="s">
        <v>2033</v>
      </c>
      <c r="C1483" s="11" t="s">
        <v>2034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26">
        <v>0</v>
      </c>
      <c r="J1483" s="25">
        <v>0</v>
      </c>
      <c r="K1483" s="26">
        <v>0</v>
      </c>
      <c r="L1483" s="25">
        <v>0</v>
      </c>
      <c r="M1483" s="25">
        <v>0</v>
      </c>
      <c r="N1483" s="25">
        <v>0</v>
      </c>
      <c r="O1483" s="25">
        <v>0</v>
      </c>
      <c r="P1483" s="25">
        <v>0</v>
      </c>
    </row>
    <row r="1484" spans="2:16" ht="12" hidden="1" customHeight="1" x14ac:dyDescent="0.25"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</row>
    <row r="1485" spans="2:16" ht="12" hidden="1" customHeight="1" x14ac:dyDescent="0.25">
      <c r="B1485" s="11" t="s">
        <v>2035</v>
      </c>
      <c r="C1485" s="11" t="s">
        <v>2036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26">
        <v>0</v>
      </c>
      <c r="J1485" s="25">
        <v>0</v>
      </c>
      <c r="K1485" s="26">
        <v>0</v>
      </c>
      <c r="L1485" s="25">
        <v>0</v>
      </c>
      <c r="M1485" s="25">
        <v>0</v>
      </c>
      <c r="N1485" s="25">
        <v>0</v>
      </c>
      <c r="O1485" s="25">
        <v>0</v>
      </c>
      <c r="P1485" s="25">
        <v>0</v>
      </c>
    </row>
    <row r="1486" spans="2:16" ht="12" hidden="1" customHeight="1" x14ac:dyDescent="0.25"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</row>
    <row r="1487" spans="2:16" ht="12" hidden="1" customHeight="1" x14ac:dyDescent="0.25">
      <c r="B1487" s="11" t="s">
        <v>2037</v>
      </c>
      <c r="C1487" s="11" t="s">
        <v>2038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26">
        <v>0</v>
      </c>
      <c r="J1487" s="25">
        <v>0</v>
      </c>
      <c r="K1487" s="26">
        <v>0</v>
      </c>
      <c r="L1487" s="25">
        <v>0</v>
      </c>
      <c r="M1487" s="25">
        <v>0</v>
      </c>
      <c r="N1487" s="25">
        <v>0</v>
      </c>
      <c r="O1487" s="25">
        <v>0</v>
      </c>
      <c r="P1487" s="25">
        <v>0</v>
      </c>
    </row>
    <row r="1488" spans="2:16" ht="12" hidden="1" customHeight="1" x14ac:dyDescent="0.25"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</row>
    <row r="1489" spans="2:16" ht="12" hidden="1" customHeight="1" x14ac:dyDescent="0.25">
      <c r="B1489" s="11" t="s">
        <v>2039</v>
      </c>
      <c r="C1489" s="11" t="s">
        <v>2040</v>
      </c>
      <c r="D1489" s="25">
        <v>0</v>
      </c>
      <c r="E1489" s="25">
        <v>0</v>
      </c>
      <c r="F1489" s="25">
        <v>0</v>
      </c>
      <c r="G1489" s="25">
        <v>0</v>
      </c>
      <c r="H1489" s="25">
        <v>0</v>
      </c>
      <c r="I1489" s="26">
        <v>0</v>
      </c>
      <c r="J1489" s="25">
        <v>0</v>
      </c>
      <c r="K1489" s="26">
        <v>0</v>
      </c>
      <c r="L1489" s="25">
        <v>0</v>
      </c>
      <c r="M1489" s="25">
        <v>0</v>
      </c>
      <c r="N1489" s="25">
        <v>0</v>
      </c>
      <c r="O1489" s="25">
        <v>0</v>
      </c>
      <c r="P1489" s="25">
        <v>0</v>
      </c>
    </row>
    <row r="1490" spans="2:16" ht="12" hidden="1" customHeight="1" x14ac:dyDescent="0.25"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</row>
    <row r="1491" spans="2:16" ht="12" hidden="1" customHeight="1" x14ac:dyDescent="0.25">
      <c r="B1491" s="11" t="s">
        <v>2041</v>
      </c>
      <c r="C1491" s="11" t="s">
        <v>2042</v>
      </c>
      <c r="D1491" s="25">
        <v>0</v>
      </c>
      <c r="E1491" s="25">
        <v>0</v>
      </c>
      <c r="F1491" s="25">
        <v>0</v>
      </c>
      <c r="G1491" s="25">
        <v>0</v>
      </c>
      <c r="H1491" s="25">
        <v>0</v>
      </c>
      <c r="I1491" s="26">
        <v>0</v>
      </c>
      <c r="J1491" s="25">
        <v>0</v>
      </c>
      <c r="K1491" s="26">
        <v>0</v>
      </c>
      <c r="L1491" s="25">
        <v>0</v>
      </c>
      <c r="M1491" s="25">
        <v>0</v>
      </c>
      <c r="N1491" s="25">
        <v>0</v>
      </c>
      <c r="O1491" s="25">
        <v>0</v>
      </c>
      <c r="P1491" s="25">
        <v>0</v>
      </c>
    </row>
    <row r="1492" spans="2:16" ht="12" hidden="1" customHeight="1" x14ac:dyDescent="0.25"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</row>
    <row r="1493" spans="2:16" ht="12" hidden="1" customHeight="1" x14ac:dyDescent="0.25">
      <c r="B1493" s="11" t="s">
        <v>2043</v>
      </c>
      <c r="C1493" s="11" t="s">
        <v>2044</v>
      </c>
      <c r="D1493" s="25">
        <v>0</v>
      </c>
      <c r="E1493" s="25">
        <v>0</v>
      </c>
      <c r="F1493" s="25">
        <v>0</v>
      </c>
      <c r="G1493" s="25">
        <v>0</v>
      </c>
      <c r="H1493" s="25">
        <v>0</v>
      </c>
      <c r="I1493" s="26">
        <v>0</v>
      </c>
      <c r="J1493" s="25">
        <v>0</v>
      </c>
      <c r="K1493" s="26">
        <v>0</v>
      </c>
      <c r="L1493" s="25">
        <v>0</v>
      </c>
      <c r="M1493" s="25">
        <v>0</v>
      </c>
      <c r="N1493" s="25">
        <v>0</v>
      </c>
      <c r="O1493" s="25">
        <v>0</v>
      </c>
      <c r="P1493" s="25">
        <v>0</v>
      </c>
    </row>
    <row r="1494" spans="2:16" ht="12" hidden="1" customHeight="1" x14ac:dyDescent="0.25"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</row>
    <row r="1495" spans="2:16" ht="12" hidden="1" customHeight="1" x14ac:dyDescent="0.25">
      <c r="B1495" s="11" t="s">
        <v>2045</v>
      </c>
      <c r="C1495" s="11" t="s">
        <v>2046</v>
      </c>
      <c r="D1495" s="25">
        <v>0</v>
      </c>
      <c r="E1495" s="25">
        <v>0</v>
      </c>
      <c r="F1495" s="25">
        <v>0</v>
      </c>
      <c r="G1495" s="25">
        <v>0</v>
      </c>
      <c r="H1495" s="25">
        <v>0</v>
      </c>
      <c r="I1495" s="26">
        <v>0</v>
      </c>
      <c r="J1495" s="25">
        <v>0</v>
      </c>
      <c r="K1495" s="26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</row>
    <row r="1496" spans="2:16" ht="12" hidden="1" customHeight="1" x14ac:dyDescent="0.25"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</row>
    <row r="1497" spans="2:16" ht="12" hidden="1" customHeight="1" x14ac:dyDescent="0.25">
      <c r="B1497" s="11" t="s">
        <v>2047</v>
      </c>
      <c r="C1497" s="11" t="s">
        <v>2048</v>
      </c>
      <c r="D1497" s="25">
        <v>0</v>
      </c>
      <c r="E1497" s="25">
        <v>0</v>
      </c>
      <c r="F1497" s="25">
        <v>0</v>
      </c>
      <c r="G1497" s="25">
        <v>0</v>
      </c>
      <c r="H1497" s="25">
        <v>0</v>
      </c>
      <c r="I1497" s="26">
        <v>0</v>
      </c>
      <c r="J1497" s="25">
        <v>0</v>
      </c>
      <c r="K1497" s="26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</row>
    <row r="1498" spans="2:16" ht="12" hidden="1" customHeight="1" x14ac:dyDescent="0.25"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</row>
    <row r="1499" spans="2:16" ht="12" hidden="1" customHeight="1" x14ac:dyDescent="0.25">
      <c r="B1499" s="10" t="s">
        <v>2049</v>
      </c>
      <c r="C1499" s="10" t="s">
        <v>2050</v>
      </c>
      <c r="D1499" s="24">
        <v>0</v>
      </c>
      <c r="E1499" s="24">
        <v>0</v>
      </c>
      <c r="F1499" s="24">
        <v>0</v>
      </c>
      <c r="G1499" s="24">
        <v>0</v>
      </c>
      <c r="H1499" s="24">
        <v>0</v>
      </c>
      <c r="I1499" s="27">
        <v>0</v>
      </c>
      <c r="J1499" s="24">
        <v>0</v>
      </c>
      <c r="K1499" s="27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</row>
    <row r="1500" spans="2:16" ht="12" hidden="1" customHeight="1" x14ac:dyDescent="0.25"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</row>
    <row r="1501" spans="2:16" ht="12" hidden="1" customHeight="1" x14ac:dyDescent="0.25">
      <c r="B1501" s="11" t="s">
        <v>2051</v>
      </c>
      <c r="C1501" s="11" t="s">
        <v>2052</v>
      </c>
      <c r="D1501" s="25">
        <v>0</v>
      </c>
      <c r="E1501" s="25">
        <v>0</v>
      </c>
      <c r="F1501" s="25">
        <v>0</v>
      </c>
      <c r="G1501" s="25">
        <v>0</v>
      </c>
      <c r="H1501" s="25">
        <v>0</v>
      </c>
      <c r="I1501" s="26">
        <v>0</v>
      </c>
      <c r="J1501" s="25">
        <v>0</v>
      </c>
      <c r="K1501" s="26">
        <v>0</v>
      </c>
      <c r="L1501" s="25">
        <v>0</v>
      </c>
      <c r="M1501" s="25">
        <v>0</v>
      </c>
      <c r="N1501" s="25">
        <v>0</v>
      </c>
      <c r="O1501" s="25">
        <v>0</v>
      </c>
      <c r="P1501" s="25">
        <v>0</v>
      </c>
    </row>
    <row r="1502" spans="2:16" ht="12" hidden="1" customHeight="1" x14ac:dyDescent="0.25"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</row>
    <row r="1503" spans="2:16" ht="12" hidden="1" customHeight="1" x14ac:dyDescent="0.25">
      <c r="B1503" s="11" t="s">
        <v>2053</v>
      </c>
      <c r="C1503" s="11" t="s">
        <v>2054</v>
      </c>
      <c r="D1503" s="25">
        <v>0</v>
      </c>
      <c r="E1503" s="25">
        <v>0</v>
      </c>
      <c r="F1503" s="25">
        <v>0</v>
      </c>
      <c r="G1503" s="25">
        <v>0</v>
      </c>
      <c r="H1503" s="25">
        <v>0</v>
      </c>
      <c r="I1503" s="26">
        <v>0</v>
      </c>
      <c r="J1503" s="25">
        <v>0</v>
      </c>
      <c r="K1503" s="26">
        <v>0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</row>
    <row r="1504" spans="2:16" ht="12" hidden="1" customHeight="1" x14ac:dyDescent="0.25"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</row>
    <row r="1505" spans="2:16" ht="12" hidden="1" customHeight="1" x14ac:dyDescent="0.25">
      <c r="B1505" s="11" t="s">
        <v>2055</v>
      </c>
      <c r="C1505" s="11" t="s">
        <v>2056</v>
      </c>
      <c r="D1505" s="25">
        <v>0</v>
      </c>
      <c r="E1505" s="25">
        <v>0</v>
      </c>
      <c r="F1505" s="25">
        <v>0</v>
      </c>
      <c r="G1505" s="25">
        <v>0</v>
      </c>
      <c r="H1505" s="25">
        <v>0</v>
      </c>
      <c r="I1505" s="26">
        <v>0</v>
      </c>
      <c r="J1505" s="25">
        <v>0</v>
      </c>
      <c r="K1505" s="26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</row>
    <row r="1506" spans="2:16" ht="12" hidden="1" customHeight="1" x14ac:dyDescent="0.25"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</row>
    <row r="1507" spans="2:16" ht="12" hidden="1" customHeight="1" x14ac:dyDescent="0.25">
      <c r="B1507" s="11" t="s">
        <v>2057</v>
      </c>
      <c r="C1507" s="11" t="s">
        <v>2058</v>
      </c>
      <c r="D1507" s="25">
        <v>0</v>
      </c>
      <c r="E1507" s="25">
        <v>0</v>
      </c>
      <c r="F1507" s="25">
        <v>0</v>
      </c>
      <c r="G1507" s="25">
        <v>0</v>
      </c>
      <c r="H1507" s="25">
        <v>0</v>
      </c>
      <c r="I1507" s="26">
        <v>0</v>
      </c>
      <c r="J1507" s="25">
        <v>0</v>
      </c>
      <c r="K1507" s="26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</row>
    <row r="1508" spans="2:16" ht="12" hidden="1" customHeight="1" x14ac:dyDescent="0.25"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</row>
    <row r="1509" spans="2:16" ht="12" hidden="1" customHeight="1" x14ac:dyDescent="0.25">
      <c r="B1509" s="11" t="s">
        <v>2059</v>
      </c>
      <c r="C1509" s="11" t="s">
        <v>2060</v>
      </c>
      <c r="D1509" s="25">
        <v>0</v>
      </c>
      <c r="E1509" s="25">
        <v>0</v>
      </c>
      <c r="F1509" s="25">
        <v>0</v>
      </c>
      <c r="G1509" s="25">
        <v>0</v>
      </c>
      <c r="H1509" s="25">
        <v>0</v>
      </c>
      <c r="I1509" s="26">
        <v>0</v>
      </c>
      <c r="J1509" s="25">
        <v>0</v>
      </c>
      <c r="K1509" s="26">
        <v>0</v>
      </c>
      <c r="L1509" s="25">
        <v>0</v>
      </c>
      <c r="M1509" s="25">
        <v>0</v>
      </c>
      <c r="N1509" s="25">
        <v>0</v>
      </c>
      <c r="O1509" s="25">
        <v>0</v>
      </c>
      <c r="P1509" s="25">
        <v>0</v>
      </c>
    </row>
    <row r="1510" spans="2:16" ht="12" hidden="1" customHeight="1" x14ac:dyDescent="0.25"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</row>
    <row r="1511" spans="2:16" ht="12" hidden="1" customHeight="1" x14ac:dyDescent="0.25">
      <c r="B1511" s="11" t="s">
        <v>2061</v>
      </c>
      <c r="C1511" s="11" t="s">
        <v>2062</v>
      </c>
      <c r="D1511" s="25">
        <v>0</v>
      </c>
      <c r="E1511" s="25">
        <v>0</v>
      </c>
      <c r="F1511" s="25">
        <v>0</v>
      </c>
      <c r="G1511" s="25">
        <v>0</v>
      </c>
      <c r="H1511" s="25">
        <v>0</v>
      </c>
      <c r="I1511" s="26">
        <v>0</v>
      </c>
      <c r="J1511" s="25">
        <v>0</v>
      </c>
      <c r="K1511" s="26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</row>
    <row r="1512" spans="2:16" ht="12" hidden="1" customHeight="1" x14ac:dyDescent="0.25"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</row>
    <row r="1513" spans="2:16" ht="12" hidden="1" customHeight="1" x14ac:dyDescent="0.25">
      <c r="B1513" s="11" t="s">
        <v>2063</v>
      </c>
      <c r="C1513" s="11" t="s">
        <v>2064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26">
        <v>0</v>
      </c>
      <c r="J1513" s="25">
        <v>0</v>
      </c>
      <c r="K1513" s="26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</row>
    <row r="1514" spans="2:16" ht="12" hidden="1" customHeight="1" x14ac:dyDescent="0.25"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</row>
    <row r="1515" spans="2:16" ht="12" hidden="1" customHeight="1" x14ac:dyDescent="0.25">
      <c r="B1515" s="11" t="s">
        <v>2065</v>
      </c>
      <c r="C1515" s="11" t="s">
        <v>2066</v>
      </c>
      <c r="D1515" s="25">
        <v>0</v>
      </c>
      <c r="E1515" s="25">
        <v>0</v>
      </c>
      <c r="F1515" s="25">
        <v>0</v>
      </c>
      <c r="G1515" s="25">
        <v>0</v>
      </c>
      <c r="H1515" s="25">
        <v>0</v>
      </c>
      <c r="I1515" s="26">
        <v>0</v>
      </c>
      <c r="J1515" s="25">
        <v>0</v>
      </c>
      <c r="K1515" s="26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</row>
    <row r="1516" spans="2:16" ht="12" hidden="1" customHeight="1" x14ac:dyDescent="0.25"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</row>
    <row r="1517" spans="2:16" ht="12" hidden="1" customHeight="1" x14ac:dyDescent="0.25">
      <c r="B1517" s="11" t="s">
        <v>2067</v>
      </c>
      <c r="C1517" s="11" t="s">
        <v>2068</v>
      </c>
      <c r="D1517" s="25">
        <v>0</v>
      </c>
      <c r="E1517" s="25">
        <v>0</v>
      </c>
      <c r="F1517" s="25">
        <v>0</v>
      </c>
      <c r="G1517" s="25">
        <v>0</v>
      </c>
      <c r="H1517" s="25">
        <v>0</v>
      </c>
      <c r="I1517" s="26">
        <v>0</v>
      </c>
      <c r="J1517" s="25">
        <v>0</v>
      </c>
      <c r="K1517" s="26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</row>
    <row r="1518" spans="2:16" ht="12" hidden="1" customHeight="1" x14ac:dyDescent="0.25"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</row>
    <row r="1519" spans="2:16" ht="12" hidden="1" customHeight="1" x14ac:dyDescent="0.25">
      <c r="B1519" s="11" t="s">
        <v>2069</v>
      </c>
      <c r="C1519" s="11" t="s">
        <v>2070</v>
      </c>
      <c r="D1519" s="25">
        <v>0</v>
      </c>
      <c r="E1519" s="25">
        <v>0</v>
      </c>
      <c r="F1519" s="25">
        <v>0</v>
      </c>
      <c r="G1519" s="25">
        <v>0</v>
      </c>
      <c r="H1519" s="25">
        <v>0</v>
      </c>
      <c r="I1519" s="26">
        <v>0</v>
      </c>
      <c r="J1519" s="25">
        <v>0</v>
      </c>
      <c r="K1519" s="26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</row>
    <row r="1520" spans="2:16" ht="12" hidden="1" customHeight="1" x14ac:dyDescent="0.25"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</row>
    <row r="1521" spans="2:16" ht="12" hidden="1" customHeight="1" x14ac:dyDescent="0.25">
      <c r="B1521" s="11" t="s">
        <v>2071</v>
      </c>
      <c r="C1521" s="11" t="s">
        <v>2072</v>
      </c>
      <c r="D1521" s="25">
        <v>0</v>
      </c>
      <c r="E1521" s="25">
        <v>0</v>
      </c>
      <c r="F1521" s="25">
        <v>0</v>
      </c>
      <c r="G1521" s="25">
        <v>0</v>
      </c>
      <c r="H1521" s="25">
        <v>0</v>
      </c>
      <c r="I1521" s="26">
        <v>0</v>
      </c>
      <c r="J1521" s="25">
        <v>0</v>
      </c>
      <c r="K1521" s="26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</row>
    <row r="1522" spans="2:16" ht="12" hidden="1" customHeight="1" x14ac:dyDescent="0.25"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</row>
    <row r="1523" spans="2:16" ht="12" hidden="1" customHeight="1" x14ac:dyDescent="0.25">
      <c r="B1523" s="11" t="s">
        <v>2073</v>
      </c>
      <c r="C1523" s="11" t="s">
        <v>2074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26">
        <v>0</v>
      </c>
      <c r="J1523" s="25">
        <v>0</v>
      </c>
      <c r="K1523" s="26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</row>
    <row r="1524" spans="2:16" ht="12" hidden="1" customHeight="1" x14ac:dyDescent="0.25"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</row>
    <row r="1525" spans="2:16" ht="12" hidden="1" customHeight="1" x14ac:dyDescent="0.25">
      <c r="B1525" s="11" t="s">
        <v>2075</v>
      </c>
      <c r="C1525" s="11" t="s">
        <v>2076</v>
      </c>
      <c r="D1525" s="25">
        <v>0</v>
      </c>
      <c r="E1525" s="25">
        <v>0</v>
      </c>
      <c r="F1525" s="25">
        <v>0</v>
      </c>
      <c r="G1525" s="25">
        <v>0</v>
      </c>
      <c r="H1525" s="25">
        <v>0</v>
      </c>
      <c r="I1525" s="26">
        <v>0</v>
      </c>
      <c r="J1525" s="25">
        <v>0</v>
      </c>
      <c r="K1525" s="26">
        <v>0</v>
      </c>
      <c r="L1525" s="25">
        <v>0</v>
      </c>
      <c r="M1525" s="25">
        <v>0</v>
      </c>
      <c r="N1525" s="25">
        <v>0</v>
      </c>
      <c r="O1525" s="25">
        <v>0</v>
      </c>
      <c r="P1525" s="25">
        <v>0</v>
      </c>
    </row>
    <row r="1526" spans="2:16" ht="12" hidden="1" customHeight="1" x14ac:dyDescent="0.25"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</row>
    <row r="1527" spans="2:16" ht="12" hidden="1" customHeight="1" x14ac:dyDescent="0.25">
      <c r="B1527" s="11" t="s">
        <v>2077</v>
      </c>
      <c r="C1527" s="11" t="s">
        <v>2078</v>
      </c>
      <c r="D1527" s="25">
        <v>0</v>
      </c>
      <c r="E1527" s="25">
        <v>0</v>
      </c>
      <c r="F1527" s="25">
        <v>0</v>
      </c>
      <c r="G1527" s="25">
        <v>0</v>
      </c>
      <c r="H1527" s="25">
        <v>0</v>
      </c>
      <c r="I1527" s="26">
        <v>0</v>
      </c>
      <c r="J1527" s="25">
        <v>0</v>
      </c>
      <c r="K1527" s="26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</row>
    <row r="1528" spans="2:16" ht="12" hidden="1" customHeight="1" x14ac:dyDescent="0.25"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</row>
    <row r="1529" spans="2:16" ht="12" hidden="1" customHeight="1" x14ac:dyDescent="0.25">
      <c r="B1529" s="11" t="s">
        <v>2079</v>
      </c>
      <c r="C1529" s="11" t="s">
        <v>2080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26">
        <v>0</v>
      </c>
      <c r="J1529" s="25">
        <v>0</v>
      </c>
      <c r="K1529" s="26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</row>
    <row r="1530" spans="2:16" ht="12" hidden="1" customHeight="1" x14ac:dyDescent="0.25"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</row>
    <row r="1531" spans="2:16" ht="12" hidden="1" customHeight="1" x14ac:dyDescent="0.25">
      <c r="B1531" s="11" t="s">
        <v>2081</v>
      </c>
      <c r="C1531" s="11" t="s">
        <v>2082</v>
      </c>
      <c r="D1531" s="25">
        <v>0</v>
      </c>
      <c r="E1531" s="25">
        <v>0</v>
      </c>
      <c r="F1531" s="25">
        <v>0</v>
      </c>
      <c r="G1531" s="25">
        <v>0</v>
      </c>
      <c r="H1531" s="25">
        <v>0</v>
      </c>
      <c r="I1531" s="26">
        <v>0</v>
      </c>
      <c r="J1531" s="25">
        <v>0</v>
      </c>
      <c r="K1531" s="26">
        <v>0</v>
      </c>
      <c r="L1531" s="25">
        <v>0</v>
      </c>
      <c r="M1531" s="25">
        <v>0</v>
      </c>
      <c r="N1531" s="25">
        <v>0</v>
      </c>
      <c r="O1531" s="25">
        <v>0</v>
      </c>
      <c r="P1531" s="25">
        <v>0</v>
      </c>
    </row>
    <row r="1532" spans="2:16" ht="12" hidden="1" customHeight="1" x14ac:dyDescent="0.25"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</row>
    <row r="1533" spans="2:16" ht="12" hidden="1" customHeight="1" x14ac:dyDescent="0.25">
      <c r="B1533" s="11" t="s">
        <v>2083</v>
      </c>
      <c r="C1533" s="11" t="s">
        <v>2084</v>
      </c>
      <c r="D1533" s="25">
        <v>0</v>
      </c>
      <c r="E1533" s="25">
        <v>0</v>
      </c>
      <c r="F1533" s="25">
        <v>0</v>
      </c>
      <c r="G1533" s="25">
        <v>0</v>
      </c>
      <c r="H1533" s="25">
        <v>0</v>
      </c>
      <c r="I1533" s="26">
        <v>0</v>
      </c>
      <c r="J1533" s="25">
        <v>0</v>
      </c>
      <c r="K1533" s="26">
        <v>0</v>
      </c>
      <c r="L1533" s="25">
        <v>0</v>
      </c>
      <c r="M1533" s="25">
        <v>0</v>
      </c>
      <c r="N1533" s="25">
        <v>0</v>
      </c>
      <c r="O1533" s="25">
        <v>0</v>
      </c>
      <c r="P1533" s="25">
        <v>0</v>
      </c>
    </row>
    <row r="1534" spans="2:16" ht="12" hidden="1" customHeight="1" x14ac:dyDescent="0.25"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</row>
    <row r="1535" spans="2:16" ht="12" hidden="1" customHeight="1" x14ac:dyDescent="0.25">
      <c r="B1535" s="11" t="s">
        <v>2085</v>
      </c>
      <c r="C1535" s="11" t="s">
        <v>2086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6">
        <v>0</v>
      </c>
      <c r="J1535" s="25">
        <v>0</v>
      </c>
      <c r="K1535" s="26">
        <v>0</v>
      </c>
      <c r="L1535" s="25">
        <v>0</v>
      </c>
      <c r="M1535" s="25">
        <v>0</v>
      </c>
      <c r="N1535" s="25">
        <v>0</v>
      </c>
      <c r="O1535" s="25">
        <v>0</v>
      </c>
      <c r="P1535" s="25">
        <v>0</v>
      </c>
    </row>
    <row r="1536" spans="2:16" ht="12" hidden="1" customHeight="1" x14ac:dyDescent="0.25"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</row>
    <row r="1537" spans="2:16" ht="12" hidden="1" customHeight="1" x14ac:dyDescent="0.25">
      <c r="B1537" s="10" t="s">
        <v>2087</v>
      </c>
      <c r="C1537" s="10" t="s">
        <v>2088</v>
      </c>
      <c r="D1537" s="24">
        <v>0</v>
      </c>
      <c r="E1537" s="24">
        <v>0</v>
      </c>
      <c r="F1537" s="24">
        <v>0</v>
      </c>
      <c r="G1537" s="24">
        <v>0</v>
      </c>
      <c r="H1537" s="24">
        <v>0</v>
      </c>
      <c r="I1537" s="27">
        <v>0</v>
      </c>
      <c r="J1537" s="24">
        <v>0</v>
      </c>
      <c r="K1537" s="27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</row>
    <row r="1538" spans="2:16" ht="12" hidden="1" customHeight="1" x14ac:dyDescent="0.25"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</row>
    <row r="1539" spans="2:16" ht="12" hidden="1" customHeight="1" x14ac:dyDescent="0.25">
      <c r="B1539" s="11" t="s">
        <v>2089</v>
      </c>
      <c r="C1539" s="11" t="s">
        <v>2090</v>
      </c>
      <c r="D1539" s="25">
        <v>0</v>
      </c>
      <c r="E1539" s="25">
        <v>0</v>
      </c>
      <c r="F1539" s="25">
        <v>0</v>
      </c>
      <c r="G1539" s="25">
        <v>0</v>
      </c>
      <c r="H1539" s="25">
        <v>0</v>
      </c>
      <c r="I1539" s="26">
        <v>0</v>
      </c>
      <c r="J1539" s="25">
        <v>0</v>
      </c>
      <c r="K1539" s="26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</row>
    <row r="1540" spans="2:16" ht="12" hidden="1" customHeight="1" x14ac:dyDescent="0.25"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</row>
    <row r="1541" spans="2:16" ht="12" hidden="1" customHeight="1" x14ac:dyDescent="0.25">
      <c r="B1541" s="11" t="s">
        <v>2091</v>
      </c>
      <c r="C1541" s="11" t="s">
        <v>2092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26">
        <v>0</v>
      </c>
      <c r="J1541" s="25">
        <v>0</v>
      </c>
      <c r="K1541" s="26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</row>
    <row r="1542" spans="2:16" ht="12" hidden="1" customHeight="1" x14ac:dyDescent="0.25"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</row>
    <row r="1543" spans="2:16" ht="12" hidden="1" customHeight="1" x14ac:dyDescent="0.25">
      <c r="B1543" s="11" t="s">
        <v>2093</v>
      </c>
      <c r="C1543" s="11" t="s">
        <v>2094</v>
      </c>
      <c r="D1543" s="25">
        <v>0</v>
      </c>
      <c r="E1543" s="25">
        <v>0</v>
      </c>
      <c r="F1543" s="25">
        <v>0</v>
      </c>
      <c r="G1543" s="25">
        <v>0</v>
      </c>
      <c r="H1543" s="25">
        <v>0</v>
      </c>
      <c r="I1543" s="26">
        <v>0</v>
      </c>
      <c r="J1543" s="25">
        <v>0</v>
      </c>
      <c r="K1543" s="26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</row>
    <row r="1544" spans="2:16" ht="12" hidden="1" customHeight="1" x14ac:dyDescent="0.25"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</row>
    <row r="1545" spans="2:16" ht="12" hidden="1" customHeight="1" x14ac:dyDescent="0.25">
      <c r="B1545" s="11" t="s">
        <v>2095</v>
      </c>
      <c r="C1545" s="11" t="s">
        <v>2096</v>
      </c>
      <c r="D1545" s="25">
        <v>0</v>
      </c>
      <c r="E1545" s="25">
        <v>0</v>
      </c>
      <c r="F1545" s="25">
        <v>0</v>
      </c>
      <c r="G1545" s="25">
        <v>0</v>
      </c>
      <c r="H1545" s="25">
        <v>0</v>
      </c>
      <c r="I1545" s="26">
        <v>0</v>
      </c>
      <c r="J1545" s="25">
        <v>0</v>
      </c>
      <c r="K1545" s="26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</row>
    <row r="1546" spans="2:16" ht="12" hidden="1" customHeight="1" x14ac:dyDescent="0.25"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</row>
    <row r="1547" spans="2:16" ht="12" hidden="1" customHeight="1" x14ac:dyDescent="0.25">
      <c r="B1547" s="10" t="s">
        <v>2097</v>
      </c>
      <c r="C1547" s="10" t="s">
        <v>2098</v>
      </c>
      <c r="D1547" s="24">
        <v>0</v>
      </c>
      <c r="E1547" s="24">
        <v>0</v>
      </c>
      <c r="F1547" s="24">
        <v>0</v>
      </c>
      <c r="G1547" s="24">
        <v>0</v>
      </c>
      <c r="H1547" s="24">
        <v>0</v>
      </c>
      <c r="I1547" s="27">
        <v>0</v>
      </c>
      <c r="J1547" s="24">
        <v>0</v>
      </c>
      <c r="K1547" s="27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</row>
    <row r="1548" spans="2:16" ht="12" hidden="1" customHeight="1" x14ac:dyDescent="0.25"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</row>
    <row r="1549" spans="2:16" ht="12" hidden="1" customHeight="1" x14ac:dyDescent="0.25">
      <c r="B1549" s="11" t="s">
        <v>2099</v>
      </c>
      <c r="C1549" s="11" t="s">
        <v>2100</v>
      </c>
      <c r="D1549" s="25">
        <v>0</v>
      </c>
      <c r="E1549" s="25">
        <v>0</v>
      </c>
      <c r="F1549" s="25">
        <v>0</v>
      </c>
      <c r="G1549" s="25">
        <v>0</v>
      </c>
      <c r="H1549" s="25">
        <v>0</v>
      </c>
      <c r="I1549" s="26">
        <v>0</v>
      </c>
      <c r="J1549" s="25">
        <v>0</v>
      </c>
      <c r="K1549" s="26">
        <v>0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</row>
    <row r="1550" spans="2:16" ht="12" hidden="1" customHeight="1" x14ac:dyDescent="0.25"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</row>
    <row r="1551" spans="2:16" ht="12" hidden="1" customHeight="1" x14ac:dyDescent="0.25">
      <c r="B1551" s="11" t="s">
        <v>2101</v>
      </c>
      <c r="C1551" s="11" t="s">
        <v>2102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26">
        <v>0</v>
      </c>
      <c r="J1551" s="25">
        <v>0</v>
      </c>
      <c r="K1551" s="26">
        <v>0</v>
      </c>
      <c r="L1551" s="25">
        <v>0</v>
      </c>
      <c r="M1551" s="25">
        <v>0</v>
      </c>
      <c r="N1551" s="25">
        <v>0</v>
      </c>
      <c r="O1551" s="25">
        <v>0</v>
      </c>
      <c r="P1551" s="25">
        <v>0</v>
      </c>
    </row>
    <row r="1552" spans="2:16" ht="12" hidden="1" customHeight="1" x14ac:dyDescent="0.25"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</row>
    <row r="1553" spans="2:16" ht="12" hidden="1" customHeight="1" x14ac:dyDescent="0.25">
      <c r="B1553" s="11" t="s">
        <v>2103</v>
      </c>
      <c r="C1553" s="11" t="s">
        <v>2104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6">
        <v>0</v>
      </c>
      <c r="J1553" s="25">
        <v>0</v>
      </c>
      <c r="K1553" s="26">
        <v>0</v>
      </c>
      <c r="L1553" s="25">
        <v>0</v>
      </c>
      <c r="M1553" s="25">
        <v>0</v>
      </c>
      <c r="N1553" s="25">
        <v>0</v>
      </c>
      <c r="O1553" s="25">
        <v>0</v>
      </c>
      <c r="P1553" s="25">
        <v>0</v>
      </c>
    </row>
    <row r="1554" spans="2:16" ht="12" hidden="1" customHeight="1" x14ac:dyDescent="0.25"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</row>
    <row r="1555" spans="2:16" ht="12" hidden="1" customHeight="1" x14ac:dyDescent="0.25">
      <c r="B1555" s="11" t="s">
        <v>2105</v>
      </c>
      <c r="C1555" s="11" t="s">
        <v>2106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26">
        <v>0</v>
      </c>
      <c r="J1555" s="25">
        <v>0</v>
      </c>
      <c r="K1555" s="26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</row>
    <row r="1556" spans="2:16" ht="12" hidden="1" customHeight="1" x14ac:dyDescent="0.25">
      <c r="B1556" s="10" t="s">
        <v>2107</v>
      </c>
      <c r="C1556" s="10" t="s">
        <v>2108</v>
      </c>
      <c r="D1556" s="24">
        <v>0</v>
      </c>
      <c r="E1556" s="24">
        <v>0</v>
      </c>
      <c r="F1556" s="24">
        <v>0</v>
      </c>
      <c r="G1556" s="24">
        <v>0</v>
      </c>
      <c r="H1556" s="24">
        <v>0</v>
      </c>
      <c r="I1556" s="27">
        <v>0</v>
      </c>
      <c r="J1556" s="24">
        <v>0</v>
      </c>
      <c r="K1556" s="27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</row>
    <row r="1557" spans="2:16" ht="12" hidden="1" customHeight="1" x14ac:dyDescent="0.25"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</row>
    <row r="1558" spans="2:16" ht="12" hidden="1" customHeight="1" x14ac:dyDescent="0.25">
      <c r="B1558" s="11" t="s">
        <v>2109</v>
      </c>
      <c r="C1558" s="11" t="s">
        <v>2110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26">
        <v>0</v>
      </c>
      <c r="J1558" s="25">
        <v>0</v>
      </c>
      <c r="K1558" s="26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</row>
    <row r="1559" spans="2:16" ht="12" hidden="1" customHeight="1" x14ac:dyDescent="0.25"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</row>
    <row r="1560" spans="2:16" ht="12" hidden="1" customHeight="1" x14ac:dyDescent="0.25">
      <c r="B1560" s="11" t="s">
        <v>2111</v>
      </c>
      <c r="C1560" s="11" t="s">
        <v>2112</v>
      </c>
      <c r="D1560" s="25">
        <v>0</v>
      </c>
      <c r="E1560" s="25">
        <v>0</v>
      </c>
      <c r="F1560" s="25">
        <v>0</v>
      </c>
      <c r="G1560" s="25">
        <v>0</v>
      </c>
      <c r="H1560" s="25">
        <v>0</v>
      </c>
      <c r="I1560" s="26">
        <v>0</v>
      </c>
      <c r="J1560" s="25">
        <v>0</v>
      </c>
      <c r="K1560" s="26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</row>
    <row r="1561" spans="2:16" ht="12" hidden="1" customHeight="1" x14ac:dyDescent="0.25"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</row>
    <row r="1562" spans="2:16" ht="12" hidden="1" customHeight="1" x14ac:dyDescent="0.25">
      <c r="B1562" s="10" t="s">
        <v>2113</v>
      </c>
      <c r="C1562" s="10" t="s">
        <v>2114</v>
      </c>
      <c r="D1562" s="24">
        <v>0</v>
      </c>
      <c r="E1562" s="24">
        <v>0</v>
      </c>
      <c r="F1562" s="24">
        <v>0</v>
      </c>
      <c r="G1562" s="24">
        <v>0</v>
      </c>
      <c r="H1562" s="24">
        <v>0</v>
      </c>
      <c r="I1562" s="27">
        <v>0</v>
      </c>
      <c r="J1562" s="24">
        <v>0</v>
      </c>
      <c r="K1562" s="27">
        <v>0</v>
      </c>
      <c r="L1562" s="24">
        <v>0</v>
      </c>
      <c r="M1562" s="24">
        <v>0</v>
      </c>
      <c r="N1562" s="24">
        <v>0</v>
      </c>
      <c r="O1562" s="24">
        <v>0</v>
      </c>
      <c r="P1562" s="24">
        <v>0</v>
      </c>
    </row>
    <row r="1563" spans="2:16" ht="12" hidden="1" customHeight="1" x14ac:dyDescent="0.25"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</row>
    <row r="1564" spans="2:16" ht="12" hidden="1" customHeight="1" x14ac:dyDescent="0.25">
      <c r="B1564" s="11" t="s">
        <v>2115</v>
      </c>
      <c r="C1564" s="11" t="s">
        <v>2116</v>
      </c>
      <c r="D1564" s="25">
        <v>0</v>
      </c>
      <c r="E1564" s="25">
        <v>0</v>
      </c>
      <c r="F1564" s="25">
        <v>0</v>
      </c>
      <c r="G1564" s="25">
        <v>0</v>
      </c>
      <c r="H1564" s="25">
        <v>0</v>
      </c>
      <c r="I1564" s="26">
        <v>0</v>
      </c>
      <c r="J1564" s="25">
        <v>0</v>
      </c>
      <c r="K1564" s="26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</row>
    <row r="1565" spans="2:16" ht="12" hidden="1" customHeight="1" x14ac:dyDescent="0.25"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</row>
    <row r="1566" spans="2:16" ht="12" hidden="1" customHeight="1" x14ac:dyDescent="0.25">
      <c r="B1566" s="11" t="s">
        <v>2117</v>
      </c>
      <c r="C1566" s="11" t="s">
        <v>2118</v>
      </c>
      <c r="D1566" s="25">
        <v>0</v>
      </c>
      <c r="E1566" s="25">
        <v>0</v>
      </c>
      <c r="F1566" s="25">
        <v>0</v>
      </c>
      <c r="G1566" s="25">
        <v>0</v>
      </c>
      <c r="H1566" s="25">
        <v>0</v>
      </c>
      <c r="I1566" s="26">
        <v>0</v>
      </c>
      <c r="J1566" s="25">
        <v>0</v>
      </c>
      <c r="K1566" s="26">
        <v>0</v>
      </c>
      <c r="L1566" s="25">
        <v>0</v>
      </c>
      <c r="M1566" s="25">
        <v>0</v>
      </c>
      <c r="N1566" s="25">
        <v>0</v>
      </c>
      <c r="O1566" s="25">
        <v>0</v>
      </c>
      <c r="P1566" s="25">
        <v>0</v>
      </c>
    </row>
    <row r="1567" spans="2:16" ht="12" hidden="1" customHeight="1" x14ac:dyDescent="0.25"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</row>
    <row r="1568" spans="2:16" ht="12" hidden="1" customHeight="1" x14ac:dyDescent="0.25">
      <c r="B1568" s="11" t="s">
        <v>2119</v>
      </c>
      <c r="C1568" s="11" t="s">
        <v>2120</v>
      </c>
      <c r="D1568" s="25">
        <v>0</v>
      </c>
      <c r="E1568" s="25">
        <v>0</v>
      </c>
      <c r="F1568" s="25">
        <v>0</v>
      </c>
      <c r="G1568" s="25">
        <v>0</v>
      </c>
      <c r="H1568" s="25">
        <v>0</v>
      </c>
      <c r="I1568" s="26">
        <v>0</v>
      </c>
      <c r="J1568" s="25">
        <v>0</v>
      </c>
      <c r="K1568" s="26">
        <v>0</v>
      </c>
      <c r="L1568" s="25">
        <v>0</v>
      </c>
      <c r="M1568" s="25">
        <v>0</v>
      </c>
      <c r="N1568" s="25">
        <v>0</v>
      </c>
      <c r="O1568" s="25">
        <v>0</v>
      </c>
      <c r="P1568" s="25">
        <v>0</v>
      </c>
    </row>
    <row r="1569" spans="2:16" ht="12" hidden="1" customHeight="1" x14ac:dyDescent="0.25"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</row>
    <row r="1570" spans="2:16" ht="12" hidden="1" customHeight="1" x14ac:dyDescent="0.25">
      <c r="B1570" s="11" t="s">
        <v>2121</v>
      </c>
      <c r="C1570" s="11" t="s">
        <v>2122</v>
      </c>
      <c r="D1570" s="25">
        <v>0</v>
      </c>
      <c r="E1570" s="25">
        <v>0</v>
      </c>
      <c r="F1570" s="25">
        <v>0</v>
      </c>
      <c r="G1570" s="25">
        <v>0</v>
      </c>
      <c r="H1570" s="25">
        <v>0</v>
      </c>
      <c r="I1570" s="26">
        <v>0</v>
      </c>
      <c r="J1570" s="25">
        <v>0</v>
      </c>
      <c r="K1570" s="26">
        <v>0</v>
      </c>
      <c r="L1570" s="25">
        <v>0</v>
      </c>
      <c r="M1570" s="25">
        <v>0</v>
      </c>
      <c r="N1570" s="25">
        <v>0</v>
      </c>
      <c r="O1570" s="25">
        <v>0</v>
      </c>
      <c r="P1570" s="25">
        <v>0</v>
      </c>
    </row>
    <row r="1571" spans="2:16" ht="12" hidden="1" customHeight="1" x14ac:dyDescent="0.25"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</row>
    <row r="1572" spans="2:16" ht="12" hidden="1" customHeight="1" x14ac:dyDescent="0.25">
      <c r="B1572" s="10" t="s">
        <v>2123</v>
      </c>
      <c r="C1572" s="10" t="s">
        <v>2124</v>
      </c>
      <c r="D1572" s="24">
        <v>0</v>
      </c>
      <c r="E1572" s="24">
        <v>0</v>
      </c>
      <c r="F1572" s="24">
        <v>0</v>
      </c>
      <c r="G1572" s="24">
        <v>0</v>
      </c>
      <c r="H1572" s="24">
        <v>0</v>
      </c>
      <c r="I1572" s="27">
        <v>0</v>
      </c>
      <c r="J1572" s="24">
        <v>0</v>
      </c>
      <c r="K1572" s="27">
        <v>0</v>
      </c>
      <c r="L1572" s="24">
        <v>0</v>
      </c>
      <c r="M1572" s="24">
        <v>0</v>
      </c>
      <c r="N1572" s="24">
        <v>0</v>
      </c>
      <c r="O1572" s="24">
        <v>0</v>
      </c>
      <c r="P1572" s="24">
        <v>0</v>
      </c>
    </row>
    <row r="1573" spans="2:16" ht="12" hidden="1" customHeight="1" x14ac:dyDescent="0.25"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</row>
    <row r="1574" spans="2:16" ht="12" hidden="1" customHeight="1" x14ac:dyDescent="0.25">
      <c r="B1574" s="11" t="s">
        <v>2125</v>
      </c>
      <c r="C1574" s="11" t="s">
        <v>2126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26">
        <v>0</v>
      </c>
      <c r="J1574" s="25">
        <v>0</v>
      </c>
      <c r="K1574" s="26">
        <v>0</v>
      </c>
      <c r="L1574" s="25">
        <v>0</v>
      </c>
      <c r="M1574" s="25">
        <v>0</v>
      </c>
      <c r="N1574" s="25">
        <v>0</v>
      </c>
      <c r="O1574" s="25">
        <v>0</v>
      </c>
      <c r="P1574" s="25">
        <v>0</v>
      </c>
    </row>
    <row r="1575" spans="2:16" ht="12" hidden="1" customHeight="1" x14ac:dyDescent="0.25"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</row>
    <row r="1576" spans="2:16" ht="12" hidden="1" customHeight="1" x14ac:dyDescent="0.25">
      <c r="B1576" s="11" t="s">
        <v>2127</v>
      </c>
      <c r="C1576" s="11" t="s">
        <v>2126</v>
      </c>
      <c r="D1576" s="25">
        <v>0</v>
      </c>
      <c r="E1576" s="25">
        <v>0</v>
      </c>
      <c r="F1576" s="25">
        <v>0</v>
      </c>
      <c r="G1576" s="25">
        <v>0</v>
      </c>
      <c r="H1576" s="25">
        <v>0</v>
      </c>
      <c r="I1576" s="26">
        <v>0</v>
      </c>
      <c r="J1576" s="25">
        <v>0</v>
      </c>
      <c r="K1576" s="26">
        <v>0</v>
      </c>
      <c r="L1576" s="25">
        <v>0</v>
      </c>
      <c r="M1576" s="25">
        <v>0</v>
      </c>
      <c r="N1576" s="25">
        <v>0</v>
      </c>
      <c r="O1576" s="25">
        <v>0</v>
      </c>
      <c r="P1576" s="25">
        <v>0</v>
      </c>
    </row>
    <row r="1577" spans="2:16" ht="12" customHeight="1" thickBot="1" x14ac:dyDescent="0.3"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</row>
    <row r="1578" spans="2:16" ht="20.25" customHeight="1" thickTop="1" x14ac:dyDescent="0.25">
      <c r="C1578" s="15" t="s">
        <v>2128</v>
      </c>
      <c r="D1578" s="31">
        <f>+D8+D120+D353+D543+D812</f>
        <v>14829099.999999998</v>
      </c>
      <c r="E1578" s="31">
        <f>+E8+E120+E353+E543+E812</f>
        <v>1303095.3799999999</v>
      </c>
      <c r="F1578" s="31">
        <f>+F8+F120+F353+F543+F812</f>
        <v>1273659.33</v>
      </c>
      <c r="G1578" s="31">
        <f>+G8+G120+G353+G543+G812</f>
        <v>988942.86</v>
      </c>
      <c r="H1578" s="31">
        <f>+H8+H120+H353+H543+H812</f>
        <v>0</v>
      </c>
      <c r="I1578" s="31">
        <f>+I8+I120+I353+I543+I812</f>
        <v>0</v>
      </c>
      <c r="J1578" s="31">
        <f>+J8+J120+J353+J543+J812</f>
        <v>0</v>
      </c>
      <c r="K1578" s="31">
        <f>+K8+K120+K353+K543+K812</f>
        <v>0</v>
      </c>
      <c r="L1578" s="31">
        <f>+L8+L120+L353+L543+L812</f>
        <v>0</v>
      </c>
      <c r="M1578" s="31">
        <f>+M8+M120+M353+M543+M812</f>
        <v>0</v>
      </c>
      <c r="N1578" s="31">
        <f>+N8+N120+N353+N543+N812</f>
        <v>0</v>
      </c>
      <c r="O1578" s="31">
        <f>+O8+O120+O353+O543+O812</f>
        <v>0</v>
      </c>
      <c r="P1578" s="31">
        <f>+P8+P120+P353+P543+P812</f>
        <v>0</v>
      </c>
    </row>
    <row r="1579" spans="2:16" ht="13.7" customHeight="1" x14ac:dyDescent="0.25">
      <c r="D1579" s="16"/>
    </row>
    <row r="1580" spans="2:16" ht="15" customHeight="1" x14ac:dyDescent="0.25">
      <c r="D1580" s="6"/>
    </row>
    <row r="1583" spans="2:16" ht="15" customHeight="1" x14ac:dyDescent="0.25">
      <c r="D1583" s="17"/>
    </row>
  </sheetData>
  <mergeCells count="2">
    <mergeCell ref="B2:P2"/>
    <mergeCell ref="B3:P3"/>
  </mergeCells>
  <pageMargins left="0" right="0" top="0.19685039370078741" bottom="0.19685039370078741" header="0.11811023622047245" footer="0.31496062992125984"/>
  <pageSetup scale="81" orientation="portrait" r:id="rId1"/>
  <rowBreaks count="27" manualBreakCount="27">
    <brk id="38" max="15" man="1"/>
    <brk id="73" max="15" man="1"/>
    <brk id="107" max="15" man="1"/>
    <brk id="143" max="15" man="1"/>
    <brk id="178" max="15" man="1"/>
    <brk id="213" max="15" man="1"/>
    <brk id="248" max="15" man="1"/>
    <brk id="283" max="15" man="1"/>
    <brk id="318" max="15" man="1"/>
    <brk id="352" max="15" man="1"/>
    <brk id="387" max="15" man="1"/>
    <brk id="424" max="15" man="1"/>
    <brk id="459" max="15" man="1"/>
    <brk id="494" max="15" man="1"/>
    <brk id="529" max="15" man="1"/>
    <brk id="564" max="15" man="1"/>
    <brk id="599" max="15" man="1"/>
    <brk id="634" max="15" man="1"/>
    <brk id="668" max="15" man="1"/>
    <brk id="703" max="15" man="1"/>
    <brk id="738" max="15" man="1"/>
    <brk id="774" max="15" man="1"/>
    <brk id="810" max="15" man="1"/>
    <brk id="846" max="15" man="1"/>
    <brk id="882" max="15" man="1"/>
    <brk id="917" max="15" man="1"/>
    <brk id="9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2019-04-24T19:56:08Z</dcterms:created>
  <dcterms:modified xsi:type="dcterms:W3CDTF">2019-04-24T20:15:39Z</dcterms:modified>
</cp:coreProperties>
</file>